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bookViews>
    <workbookView xWindow="7220" yWindow="2600" windowWidth="26340" windowHeight="17540" tabRatio="500"/>
  </bookViews>
  <sheets>
    <sheet name="Liquidation Deal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" i="1" l="1"/>
  <c r="H77" i="1"/>
  <c r="I77" i="1"/>
  <c r="J77" i="1"/>
  <c r="K77" i="1"/>
  <c r="F76" i="1"/>
  <c r="H76" i="1"/>
  <c r="I76" i="1"/>
  <c r="J76" i="1"/>
  <c r="K76" i="1"/>
  <c r="F75" i="1"/>
  <c r="H75" i="1"/>
  <c r="I75" i="1"/>
  <c r="J75" i="1"/>
  <c r="K75" i="1"/>
  <c r="F74" i="1"/>
  <c r="H74" i="1"/>
  <c r="I74" i="1"/>
  <c r="J74" i="1"/>
  <c r="K74" i="1"/>
  <c r="F73" i="1"/>
  <c r="H73" i="1"/>
  <c r="I73" i="1"/>
  <c r="J73" i="1"/>
  <c r="K73" i="1"/>
  <c r="F72" i="1"/>
  <c r="H72" i="1"/>
  <c r="I72" i="1"/>
  <c r="J72" i="1"/>
  <c r="K72" i="1"/>
  <c r="F71" i="1"/>
  <c r="H71" i="1"/>
  <c r="I71" i="1"/>
  <c r="J71" i="1"/>
  <c r="K71" i="1"/>
  <c r="F70" i="1"/>
  <c r="H70" i="1"/>
  <c r="I70" i="1"/>
  <c r="J70" i="1"/>
  <c r="K70" i="1"/>
  <c r="F69" i="1"/>
  <c r="H69" i="1"/>
  <c r="I69" i="1"/>
  <c r="J69" i="1"/>
  <c r="K69" i="1"/>
  <c r="F68" i="1"/>
  <c r="H68" i="1"/>
  <c r="I68" i="1"/>
  <c r="J68" i="1"/>
  <c r="K68" i="1"/>
  <c r="F67" i="1"/>
  <c r="H67" i="1"/>
  <c r="I67" i="1"/>
  <c r="J67" i="1"/>
  <c r="K67" i="1"/>
  <c r="F66" i="1"/>
  <c r="H66" i="1"/>
  <c r="I66" i="1"/>
  <c r="J66" i="1"/>
  <c r="K66" i="1"/>
  <c r="F65" i="1"/>
  <c r="H65" i="1"/>
  <c r="I65" i="1"/>
  <c r="J65" i="1"/>
  <c r="K65" i="1"/>
  <c r="F64" i="1"/>
  <c r="H64" i="1"/>
  <c r="I64" i="1"/>
  <c r="J64" i="1"/>
  <c r="K64" i="1"/>
  <c r="F63" i="1"/>
  <c r="H63" i="1"/>
  <c r="I63" i="1"/>
  <c r="J63" i="1"/>
  <c r="K63" i="1"/>
  <c r="F62" i="1"/>
  <c r="H62" i="1"/>
  <c r="I62" i="1"/>
  <c r="J62" i="1"/>
  <c r="K62" i="1"/>
  <c r="F61" i="1"/>
  <c r="H61" i="1"/>
  <c r="I61" i="1"/>
  <c r="J61" i="1"/>
  <c r="K61" i="1"/>
  <c r="F60" i="1"/>
  <c r="H60" i="1"/>
  <c r="I60" i="1"/>
  <c r="J60" i="1"/>
  <c r="K60" i="1"/>
  <c r="F59" i="1"/>
  <c r="H59" i="1"/>
  <c r="I59" i="1"/>
  <c r="J59" i="1"/>
  <c r="K59" i="1"/>
  <c r="F58" i="1"/>
  <c r="H58" i="1"/>
  <c r="I58" i="1"/>
  <c r="J58" i="1"/>
  <c r="K58" i="1"/>
  <c r="F57" i="1"/>
  <c r="H57" i="1"/>
  <c r="I57" i="1"/>
  <c r="J57" i="1"/>
  <c r="K57" i="1"/>
  <c r="F56" i="1"/>
  <c r="H56" i="1"/>
  <c r="I56" i="1"/>
  <c r="J56" i="1"/>
  <c r="K56" i="1"/>
  <c r="F55" i="1"/>
  <c r="H55" i="1"/>
  <c r="I55" i="1"/>
  <c r="J55" i="1"/>
  <c r="K55" i="1"/>
  <c r="F54" i="1"/>
  <c r="H54" i="1"/>
  <c r="I54" i="1"/>
  <c r="J54" i="1"/>
  <c r="K54" i="1"/>
  <c r="F53" i="1"/>
  <c r="H53" i="1"/>
  <c r="I53" i="1"/>
  <c r="J53" i="1"/>
  <c r="K53" i="1"/>
  <c r="F52" i="1"/>
  <c r="H52" i="1"/>
  <c r="I52" i="1"/>
  <c r="J52" i="1"/>
  <c r="K52" i="1"/>
  <c r="F51" i="1"/>
  <c r="H51" i="1"/>
  <c r="I51" i="1"/>
  <c r="J51" i="1"/>
  <c r="K51" i="1"/>
  <c r="F50" i="1"/>
  <c r="H50" i="1"/>
  <c r="I50" i="1"/>
  <c r="J50" i="1"/>
  <c r="K50" i="1"/>
  <c r="F49" i="1"/>
  <c r="H49" i="1"/>
  <c r="I49" i="1"/>
  <c r="J49" i="1"/>
  <c r="K49" i="1"/>
  <c r="F48" i="1"/>
  <c r="H48" i="1"/>
  <c r="I48" i="1"/>
  <c r="J48" i="1"/>
  <c r="K48" i="1"/>
  <c r="F47" i="1"/>
  <c r="H47" i="1"/>
  <c r="I47" i="1"/>
  <c r="J47" i="1"/>
  <c r="K47" i="1"/>
  <c r="F46" i="1"/>
  <c r="H46" i="1"/>
  <c r="I46" i="1"/>
  <c r="J46" i="1"/>
  <c r="K46" i="1"/>
  <c r="F45" i="1"/>
  <c r="H45" i="1"/>
  <c r="I45" i="1"/>
  <c r="J45" i="1"/>
  <c r="K45" i="1"/>
  <c r="F44" i="1"/>
  <c r="H44" i="1"/>
  <c r="I44" i="1"/>
  <c r="J44" i="1"/>
  <c r="K44" i="1"/>
  <c r="F43" i="1"/>
  <c r="H43" i="1"/>
  <c r="I43" i="1"/>
  <c r="J43" i="1"/>
  <c r="K43" i="1"/>
  <c r="F42" i="1"/>
  <c r="H42" i="1"/>
  <c r="I42" i="1"/>
  <c r="J42" i="1"/>
  <c r="K42" i="1"/>
  <c r="F41" i="1"/>
  <c r="H41" i="1"/>
  <c r="I41" i="1"/>
  <c r="J41" i="1"/>
  <c r="K41" i="1"/>
  <c r="F40" i="1"/>
  <c r="H40" i="1"/>
  <c r="I40" i="1"/>
  <c r="J40" i="1"/>
  <c r="K40" i="1"/>
  <c r="F39" i="1"/>
  <c r="H39" i="1"/>
  <c r="I39" i="1"/>
  <c r="J39" i="1"/>
  <c r="K39" i="1"/>
  <c r="F38" i="1"/>
  <c r="H38" i="1"/>
  <c r="I38" i="1"/>
  <c r="J38" i="1"/>
  <c r="K38" i="1"/>
  <c r="F37" i="1"/>
  <c r="H37" i="1"/>
  <c r="I37" i="1"/>
  <c r="J37" i="1"/>
  <c r="K37" i="1"/>
  <c r="F36" i="1"/>
  <c r="H36" i="1"/>
  <c r="I36" i="1"/>
  <c r="J36" i="1"/>
  <c r="K36" i="1"/>
  <c r="F35" i="1"/>
  <c r="H35" i="1"/>
  <c r="I35" i="1"/>
  <c r="J35" i="1"/>
  <c r="K35" i="1"/>
  <c r="F34" i="1"/>
  <c r="H34" i="1"/>
  <c r="I34" i="1"/>
  <c r="J34" i="1"/>
  <c r="K34" i="1"/>
  <c r="F33" i="1"/>
  <c r="H33" i="1"/>
  <c r="I33" i="1"/>
  <c r="J33" i="1"/>
  <c r="K33" i="1"/>
  <c r="F32" i="1"/>
  <c r="H32" i="1"/>
  <c r="I32" i="1"/>
  <c r="J32" i="1"/>
  <c r="K32" i="1"/>
  <c r="F31" i="1"/>
  <c r="H31" i="1"/>
  <c r="I31" i="1"/>
  <c r="J31" i="1"/>
  <c r="K31" i="1"/>
  <c r="F30" i="1"/>
  <c r="H30" i="1"/>
  <c r="I30" i="1"/>
  <c r="J30" i="1"/>
  <c r="K30" i="1"/>
  <c r="F29" i="1"/>
  <c r="H29" i="1"/>
  <c r="I29" i="1"/>
  <c r="J29" i="1"/>
  <c r="K29" i="1"/>
  <c r="F28" i="1"/>
  <c r="H28" i="1"/>
  <c r="I28" i="1"/>
  <c r="J28" i="1"/>
  <c r="K28" i="1"/>
  <c r="F27" i="1"/>
  <c r="H27" i="1"/>
  <c r="I27" i="1"/>
  <c r="J27" i="1"/>
  <c r="K27" i="1"/>
  <c r="F26" i="1"/>
  <c r="H26" i="1"/>
  <c r="I26" i="1"/>
  <c r="J26" i="1"/>
  <c r="K26" i="1"/>
  <c r="F25" i="1"/>
  <c r="H25" i="1"/>
  <c r="I25" i="1"/>
  <c r="J25" i="1"/>
  <c r="K25" i="1"/>
  <c r="F24" i="1"/>
  <c r="H24" i="1"/>
  <c r="I24" i="1"/>
  <c r="J24" i="1"/>
  <c r="K24" i="1"/>
  <c r="F23" i="1"/>
  <c r="H23" i="1"/>
  <c r="I23" i="1"/>
  <c r="J23" i="1"/>
  <c r="K23" i="1"/>
  <c r="F22" i="1"/>
  <c r="H22" i="1"/>
  <c r="I22" i="1"/>
  <c r="J22" i="1"/>
  <c r="K22" i="1"/>
  <c r="F21" i="1"/>
  <c r="H21" i="1"/>
  <c r="I21" i="1"/>
  <c r="J21" i="1"/>
  <c r="K21" i="1"/>
  <c r="F20" i="1"/>
  <c r="H20" i="1"/>
  <c r="I20" i="1"/>
  <c r="J20" i="1"/>
  <c r="K20" i="1"/>
  <c r="F19" i="1"/>
  <c r="H19" i="1"/>
  <c r="I19" i="1"/>
  <c r="J19" i="1"/>
  <c r="K19" i="1"/>
  <c r="F18" i="1"/>
  <c r="H18" i="1"/>
  <c r="I18" i="1"/>
  <c r="J18" i="1"/>
  <c r="K18" i="1"/>
  <c r="F17" i="1"/>
  <c r="H17" i="1"/>
  <c r="I17" i="1"/>
  <c r="J17" i="1"/>
  <c r="K17" i="1"/>
  <c r="F16" i="1"/>
  <c r="H16" i="1"/>
  <c r="I16" i="1"/>
  <c r="J16" i="1"/>
  <c r="K16" i="1"/>
  <c r="F15" i="1"/>
  <c r="H15" i="1"/>
  <c r="I15" i="1"/>
  <c r="J15" i="1"/>
  <c r="K15" i="1"/>
  <c r="F14" i="1"/>
  <c r="H14" i="1"/>
  <c r="I14" i="1"/>
  <c r="J14" i="1"/>
  <c r="K14" i="1"/>
  <c r="F13" i="1"/>
  <c r="H13" i="1"/>
  <c r="I13" i="1"/>
  <c r="J13" i="1"/>
  <c r="K13" i="1"/>
  <c r="F12" i="1"/>
  <c r="H12" i="1"/>
  <c r="I12" i="1"/>
  <c r="J12" i="1"/>
  <c r="K12" i="1"/>
  <c r="F11" i="1"/>
  <c r="H11" i="1"/>
  <c r="I11" i="1"/>
  <c r="J11" i="1"/>
  <c r="K11" i="1"/>
  <c r="F10" i="1"/>
  <c r="H10" i="1"/>
  <c r="I10" i="1"/>
  <c r="J10" i="1"/>
  <c r="K10" i="1"/>
  <c r="F9" i="1"/>
  <c r="H9" i="1"/>
  <c r="I9" i="1"/>
  <c r="J9" i="1"/>
  <c r="K9" i="1"/>
  <c r="F8" i="1"/>
  <c r="H8" i="1"/>
  <c r="I8" i="1"/>
  <c r="J8" i="1"/>
  <c r="K8" i="1"/>
  <c r="F7" i="1"/>
  <c r="H7" i="1"/>
  <c r="I7" i="1"/>
  <c r="J7" i="1"/>
  <c r="K7" i="1"/>
  <c r="F6" i="1"/>
  <c r="H6" i="1"/>
  <c r="I6" i="1"/>
  <c r="J6" i="1"/>
  <c r="K6" i="1"/>
  <c r="F5" i="1"/>
  <c r="H5" i="1"/>
  <c r="I5" i="1"/>
  <c r="J5" i="1"/>
  <c r="K5" i="1"/>
  <c r="F4" i="1"/>
  <c r="H4" i="1"/>
  <c r="I4" i="1"/>
  <c r="J4" i="1"/>
  <c r="K4" i="1"/>
  <c r="F3" i="1"/>
  <c r="H3" i="1"/>
  <c r="I3" i="1"/>
  <c r="J3" i="1"/>
  <c r="K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9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93" i="1"/>
  <c r="K78" i="1"/>
  <c r="J78" i="1"/>
  <c r="I78" i="1"/>
  <c r="C78" i="1"/>
</calcChain>
</file>

<file path=xl/sharedStrings.xml><?xml version="1.0" encoding="utf-8"?>
<sst xmlns="http://schemas.openxmlformats.org/spreadsheetml/2006/main" count="158" uniqueCount="156">
  <si>
    <t>Item ID</t>
  </si>
  <si>
    <t>Item Description</t>
  </si>
  <si>
    <t>Qty. 
on 
Hand</t>
  </si>
  <si>
    <t xml:space="preserve"> FOB 
CHINA
Unit Cost</t>
  </si>
  <si>
    <t>FOB CHINA Extended Cost</t>
  </si>
  <si>
    <r>
      <t xml:space="preserve">California Landed Unit Cost </t>
    </r>
    <r>
      <rPr>
        <b/>
        <sz val="9"/>
        <color indexed="10"/>
        <rFont val="Arial"/>
      </rPr>
      <t>(add 15%)</t>
    </r>
  </si>
  <si>
    <t>Extended Landed Cost California</t>
  </si>
  <si>
    <t xml:space="preserve">Wholesale Unit
Price </t>
  </si>
  <si>
    <t xml:space="preserve">Wholesale Extended
Price </t>
  </si>
  <si>
    <t xml:space="preserve">Retail Extended
Price </t>
  </si>
  <si>
    <r>
      <rPr>
        <b/>
        <sz val="9"/>
        <color theme="1"/>
        <rFont val="Arial"/>
      </rPr>
      <t>Liquidation Price</t>
    </r>
    <r>
      <rPr>
        <b/>
        <sz val="9"/>
        <color rgb="FFFF0000"/>
        <rFont val="Arial"/>
      </rPr>
      <t xml:space="preserve"> 80% off Retail</t>
    </r>
  </si>
  <si>
    <t>150608</t>
  </si>
  <si>
    <t>Heirloom 8 drawer chest</t>
  </si>
  <si>
    <t>150618</t>
  </si>
  <si>
    <t>Heirloom 8 drawer dresser</t>
  </si>
  <si>
    <t>150661</t>
  </si>
  <si>
    <t>Heirloom 3 drawer nightstand</t>
  </si>
  <si>
    <t>150701</t>
  </si>
  <si>
    <t>Heirloom Mirror</t>
  </si>
  <si>
    <t>152001</t>
  </si>
  <si>
    <t>Heirloom rectangle table top and base</t>
  </si>
  <si>
    <t>Heirloom arm chair RTA</t>
  </si>
  <si>
    <t>Heirloom side chair RTA</t>
  </si>
  <si>
    <t>152004-A</t>
  </si>
  <si>
    <t>Heirloom hutch top - combined w/base</t>
  </si>
  <si>
    <t>152004-B</t>
  </si>
  <si>
    <t>Heirloom hutch Base</t>
  </si>
  <si>
    <t>152021-B</t>
  </si>
  <si>
    <t>Heirloom Dbl per table base</t>
  </si>
  <si>
    <t>190207</t>
  </si>
  <si>
    <t>Vintage ctr board and slats EK</t>
  </si>
  <si>
    <t xml:space="preserve"> 190211</t>
  </si>
  <si>
    <t>Vintage bookshelf headboard-CK</t>
  </si>
  <si>
    <t>Vintage Dresser</t>
  </si>
  <si>
    <t>Vintage Jewlery chest</t>
  </si>
  <si>
    <t>Vintage 3 drawer nightstand</t>
  </si>
  <si>
    <t>Vintage Mirror</t>
  </si>
  <si>
    <t>192001-A</t>
  </si>
  <si>
    <t>Vintage DBL Ped Table top</t>
  </si>
  <si>
    <t>192001-B</t>
  </si>
  <si>
    <t xml:space="preserve">Vintage DBL Ped Table base </t>
  </si>
  <si>
    <t>192002</t>
  </si>
  <si>
    <t>Vintage Arm chair (2 per box) RTA</t>
  </si>
  <si>
    <t>192004-A</t>
  </si>
  <si>
    <t xml:space="preserve">Vintage Hutch top </t>
  </si>
  <si>
    <t>192004-B</t>
  </si>
  <si>
    <t xml:space="preserve"> Vintage hutch base</t>
  </si>
  <si>
    <t>50001</t>
  </si>
  <si>
    <t>Bench</t>
  </si>
  <si>
    <t>50620</t>
  </si>
  <si>
    <t>Bungalow wine cabinet</t>
  </si>
  <si>
    <t>50702</t>
  </si>
  <si>
    <t>Trifold Mirror</t>
  </si>
  <si>
    <t>51911</t>
  </si>
  <si>
    <t>Bungalow Ent Ctr Left pier</t>
  </si>
  <si>
    <t>51914</t>
  </si>
  <si>
    <t>Bungalow ent ctr TV cart</t>
  </si>
  <si>
    <t>51915</t>
  </si>
  <si>
    <t>Bungalow ent ctr media pier (2pcs box)</t>
  </si>
  <si>
    <t>51972</t>
  </si>
  <si>
    <t>Ent Ctr T.V. Cart (72 Inches)</t>
  </si>
  <si>
    <t>52001-A</t>
  </si>
  <si>
    <t>Bungalow dinnig table top</t>
  </si>
  <si>
    <t>52001-B</t>
  </si>
  <si>
    <t>Bungalow dinnig table base</t>
  </si>
  <si>
    <t>52002</t>
  </si>
  <si>
    <t>Bungalow arm chair (2 pcs per box)</t>
  </si>
  <si>
    <t>52003</t>
  </si>
  <si>
    <t>Bungalow side chair (2pcs per ox)</t>
  </si>
  <si>
    <t>52004-A</t>
  </si>
  <si>
    <t>Bungalow China Top</t>
  </si>
  <si>
    <t>53001-1</t>
  </si>
  <si>
    <t>Counter height square table top</t>
  </si>
  <si>
    <t>53002-1</t>
  </si>
  <si>
    <t>Counter height round table top</t>
  </si>
  <si>
    <t>53003</t>
  </si>
  <si>
    <t>Counter height table base</t>
  </si>
  <si>
    <t>54001-A</t>
  </si>
  <si>
    <t>Work station desk</t>
  </si>
  <si>
    <t>54001-B</t>
  </si>
  <si>
    <t>work station return</t>
  </si>
  <si>
    <t>54003</t>
  </si>
  <si>
    <t>Office chair 1 pc per box</t>
  </si>
  <si>
    <t>54004</t>
  </si>
  <si>
    <t>File cabinet 30"</t>
  </si>
  <si>
    <t>Single door bookcase</t>
  </si>
  <si>
    <t>54029</t>
  </si>
  <si>
    <t>Sliding door bokcase</t>
  </si>
  <si>
    <t>55001-A</t>
  </si>
  <si>
    <t>Nook Trestle table top</t>
  </si>
  <si>
    <t>55001-B</t>
  </si>
  <si>
    <t>Nook Trestle table base</t>
  </si>
  <si>
    <t>55002-A</t>
  </si>
  <si>
    <t>Bungalow four legs table top</t>
  </si>
  <si>
    <t>55002-B</t>
  </si>
  <si>
    <t>Bungalow four legs table base</t>
  </si>
  <si>
    <t>55007</t>
  </si>
  <si>
    <t>Nook long bench with storage</t>
  </si>
  <si>
    <t>55008</t>
  </si>
  <si>
    <t>Nook short bench</t>
  </si>
  <si>
    <t>55600</t>
  </si>
  <si>
    <t>Nook corner unit with 2 door</t>
  </si>
  <si>
    <t>70620</t>
  </si>
  <si>
    <t>Wine Buffet</t>
  </si>
  <si>
    <t>71973</t>
  </si>
  <si>
    <t>ETAGere/2 pcs</t>
  </si>
  <si>
    <t>72004-A</t>
  </si>
  <si>
    <t>Ridgline China Top</t>
  </si>
  <si>
    <t>72004-B</t>
  </si>
  <si>
    <t>Ridgline China Base</t>
  </si>
  <si>
    <t>AP50625-D</t>
  </si>
  <si>
    <t>Bungalow 5 drw/2 door jewelery chest</t>
  </si>
  <si>
    <t>AP50660-D</t>
  </si>
  <si>
    <t>Bungalow 1 drawer nightstand</t>
  </si>
  <si>
    <t>AP50661-D</t>
  </si>
  <si>
    <t>Bungalow 1 drawer 2/door nightstand</t>
  </si>
  <si>
    <t>AP51943-D</t>
  </si>
  <si>
    <t>Bungalow 43" TV cart</t>
  </si>
  <si>
    <t>AP52004A-D</t>
  </si>
  <si>
    <t>AP52004B-D</t>
  </si>
  <si>
    <t>Bungalow China base</t>
  </si>
  <si>
    <t>AP54001-A-D</t>
  </si>
  <si>
    <t>Bungalow work station desk</t>
  </si>
  <si>
    <t>AP54001-B-D</t>
  </si>
  <si>
    <t>Bungalow work station return</t>
  </si>
  <si>
    <t>AP54007-D</t>
  </si>
  <si>
    <t>Bungalow 3 drawer file cabinet</t>
  </si>
  <si>
    <t>AP54029-D</t>
  </si>
  <si>
    <t>Bungalow sliding door bookcase</t>
  </si>
  <si>
    <t>H190201</t>
  </si>
  <si>
    <t>Vintage Honey book case HB-EK</t>
  </si>
  <si>
    <t>H190202</t>
  </si>
  <si>
    <t>Vinatge honey book case HB support</t>
  </si>
  <si>
    <t>H190205L</t>
  </si>
  <si>
    <t>Vintage Honey left pedastal EK</t>
  </si>
  <si>
    <t>H190205R</t>
  </si>
  <si>
    <t>Vintage honey right pedastal EK</t>
  </si>
  <si>
    <t>H190207</t>
  </si>
  <si>
    <t>Vintage Honey ctr brd and slats EK</t>
  </si>
  <si>
    <t>H190227</t>
  </si>
  <si>
    <t>Vintage Honey ctr board and slats QN</t>
  </si>
  <si>
    <t>H191201</t>
  </si>
  <si>
    <t>Vintage Honey Headboard EK</t>
  </si>
  <si>
    <t>H191204</t>
  </si>
  <si>
    <t>Vintage Honey Mirror set EK</t>
  </si>
  <si>
    <t>H191226L</t>
  </si>
  <si>
    <t>Vintage Honey left pier cabinet QN</t>
  </si>
  <si>
    <t>92002</t>
  </si>
  <si>
    <t>Cloud Lift arm chair</t>
  </si>
  <si>
    <t>11001</t>
  </si>
  <si>
    <t>Curio 2 door corner unit</t>
  </si>
  <si>
    <t>11004</t>
  </si>
  <si>
    <t>Curio 2 door 1 bottom drawer</t>
  </si>
  <si>
    <t/>
  </si>
  <si>
    <t>totals:</t>
  </si>
  <si>
    <r>
      <rPr>
        <b/>
        <sz val="16"/>
        <color indexed="8"/>
        <rFont val="News Gothic MT"/>
      </rPr>
      <t xml:space="preserve">Chris Steele          </t>
    </r>
    <r>
      <rPr>
        <sz val="16"/>
        <color indexed="8"/>
        <rFont val="News Gothic MT"/>
      </rPr>
      <t xml:space="preserve">                                        Direct: 949.412.7773                                                      Email: csww@mail.com                                          </t>
    </r>
    <r>
      <rPr>
        <b/>
        <sz val="16"/>
        <color indexed="8"/>
        <rFont val="News Gothic MT"/>
      </rPr>
      <t xml:space="preserve">    CS Worldwide Inc.                                     </t>
    </r>
    <r>
      <rPr>
        <b/>
        <sz val="16"/>
        <color rgb="FFFF0000"/>
        <rFont val="News Gothic MT"/>
      </rPr>
      <t xml:space="preserve"> OVERSTOCK - CLOSEOUTS - LIQUIDATIONS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</si>
</sst>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10"/>
      <name val="Arial"/>
    </font>
    <font>
      <b/>
      <sz val="9"/>
      <color rgb="FFFF0000"/>
      <name val="Arial"/>
    </font>
    <font>
      <b/>
      <sz val="9"/>
      <color theme="1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</font>
    <font>
      <sz val="8"/>
      <name val="Calibri"/>
      <family val="2"/>
      <scheme val="minor"/>
    </font>
    <font>
      <sz val="16"/>
      <color indexed="8"/>
      <name val="Arial"/>
      <family val="2"/>
    </font>
    <font>
      <sz val="16"/>
      <color indexed="8"/>
      <name val="Helvetica"/>
    </font>
    <font>
      <sz val="16"/>
      <color indexed="8"/>
      <name val="News Gothic MT"/>
    </font>
    <font>
      <b/>
      <sz val="16"/>
      <color indexed="8"/>
      <name val="News Gothic MT"/>
    </font>
    <font>
      <b/>
      <sz val="16"/>
      <color rgb="FFFF0000"/>
      <name val="News Gothic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164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3" fontId="5" fillId="2" borderId="3" xfId="1" applyNumberFormat="1" applyFont="1" applyFill="1" applyBorder="1" applyAlignment="1">
      <alignment horizontal="right"/>
    </xf>
    <xf numFmtId="0" fontId="6" fillId="0" borderId="0" xfId="0" applyFont="1"/>
    <xf numFmtId="1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8" fillId="0" borderId="0" xfId="0" applyFont="1"/>
    <xf numFmtId="1" fontId="6" fillId="0" borderId="4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/>
    </xf>
    <xf numFmtId="164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right"/>
    </xf>
    <xf numFmtId="164" fontId="6" fillId="0" borderId="4" xfId="1" applyNumberFormat="1" applyFont="1" applyFill="1" applyBorder="1" applyAlignment="1">
      <alignment horizontal="right"/>
    </xf>
    <xf numFmtId="43" fontId="5" fillId="2" borderId="5" xfId="1" applyNumberFormat="1" applyFont="1" applyFill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left"/>
    </xf>
    <xf numFmtId="164" fontId="2" fillId="0" borderId="6" xfId="1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0" fontId="2" fillId="0" borderId="0" xfId="0" applyFont="1"/>
    <xf numFmtId="1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9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1" applyNumberFormat="1" applyFont="1" applyFill="1" applyAlignment="1">
      <alignment horizontal="center" vertical="center"/>
    </xf>
    <xf numFmtId="43" fontId="6" fillId="0" borderId="0" xfId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49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 applyFill="1" applyAlignment="1">
      <alignment horizontal="center" vertical="center"/>
    </xf>
    <xf numFmtId="43" fontId="0" fillId="0" borderId="0" xfId="1" applyFont="1" applyFill="1"/>
    <xf numFmtId="164" fontId="0" fillId="0" borderId="0" xfId="1" applyNumberFormat="1" applyFont="1" applyFill="1"/>
    <xf numFmtId="0" fontId="9" fillId="0" borderId="0" xfId="0" applyFont="1" applyFill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1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/>
    <xf numFmtId="164" fontId="0" fillId="0" borderId="7" xfId="1" applyNumberFormat="1" applyFont="1" applyFill="1" applyBorder="1" applyAlignment="1">
      <alignment horizontal="center" vertical="center"/>
    </xf>
    <xf numFmtId="43" fontId="0" fillId="0" borderId="7" xfId="1" applyFont="1" applyFill="1" applyBorder="1"/>
    <xf numFmtId="164" fontId="0" fillId="0" borderId="7" xfId="1" applyNumberFormat="1" applyFont="1" applyFill="1" applyBorder="1"/>
    <xf numFmtId="0" fontId="9" fillId="0" borderId="7" xfId="0" applyFont="1" applyFill="1" applyBorder="1"/>
    <xf numFmtId="49" fontId="11" fillId="3" borderId="8" xfId="0" applyNumberFormat="1" applyFont="1" applyFill="1" applyBorder="1" applyAlignment="1">
      <alignment vertical="top" wrapText="1"/>
    </xf>
    <xf numFmtId="0" fontId="6" fillId="0" borderId="0" xfId="0" applyFont="1" applyBorder="1"/>
    <xf numFmtId="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</xdr:row>
      <xdr:rowOff>0</xdr:rowOff>
    </xdr:to>
    <xdr:sp macro="" textlink="">
      <xdr:nvSpPr>
        <xdr:cNvPr id="6" name="Title 1"/>
        <xdr:cNvSpPr>
          <a:spLocks noGrp="1"/>
        </xdr:cNvSpPr>
      </xdr:nvSpPr>
      <xdr:spPr>
        <a:xfrm>
          <a:off x="0" y="0"/>
          <a:ext cx="4711700" cy="13462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="horz" wrap="square" lIns="91440" tIns="45720" rIns="91440" bIns="45720" rtlCol="0" anchor="t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pPr algn="l"/>
          <a:r>
            <a:rPr lang="en-US" sz="2000" b="1"/>
            <a:t>$1,629,070  Retail Value</a:t>
          </a:r>
          <a:br>
            <a:rPr lang="en-US" sz="2000" b="1"/>
          </a:br>
          <a:r>
            <a:rPr lang="is-IS" sz="2000" b="1"/>
            <a:t>$   814,535  Wholesale</a:t>
          </a:r>
          <a:br>
            <a:rPr lang="is-IS" sz="2000" b="1"/>
          </a:br>
          <a:r>
            <a:rPr lang="is-IS" sz="2000" b="1"/>
            <a:t>$   566,633  FOB China Cost</a:t>
          </a:r>
          <a:br>
            <a:rPr lang="is-IS" sz="2000" b="1"/>
          </a:br>
          <a:r>
            <a:rPr lang="en-US" sz="2000" b="1">
              <a:solidFill>
                <a:srgbClr val="FF0000"/>
              </a:solidFill>
            </a:rPr>
            <a:t>$   325,814  Liquidation Price = 80% OFF Retail</a:t>
          </a:r>
        </a:p>
        <a:p>
          <a:pPr algn="l"/>
          <a:r>
            <a:rPr lang="en-US" sz="2000" b="1">
              <a:solidFill>
                <a:schemeClr val="tx1"/>
              </a:solidFill>
            </a:rPr>
            <a:t>Qty 1,736</a:t>
          </a:r>
          <a:r>
            <a:rPr lang="en-US" sz="2000" b="1" baseline="0">
              <a:solidFill>
                <a:schemeClr val="tx1"/>
              </a:solidFill>
            </a:rPr>
            <a:t>         FOB California</a:t>
          </a:r>
          <a:r>
            <a:rPr lang="en-US" sz="2000" b="1">
              <a:solidFill>
                <a:srgbClr val="FF0000"/>
              </a:solidFill>
            </a:rPr>
            <a:t/>
          </a:r>
          <a:br>
            <a:rPr lang="en-US" sz="2000" b="1">
              <a:solidFill>
                <a:srgbClr val="FF0000"/>
              </a:solidFill>
            </a:rPr>
          </a:b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294"/>
  <sheetViews>
    <sheetView tabSelected="1" workbookViewId="0">
      <pane xSplit="12" ySplit="2" topLeftCell="S3" activePane="bottomRight" state="frozen"/>
      <selection pane="topRight" activeCell="M1" sqref="M1"/>
      <selection pane="bottomLeft" activeCell="A2" sqref="A2"/>
      <selection pane="bottomRight" activeCell="L1" sqref="A1:L1"/>
    </sheetView>
  </sheetViews>
  <sheetFormatPr baseColWidth="10" defaultColWidth="9.1640625" defaultRowHeight="12" x14ac:dyDescent="0.15"/>
  <cols>
    <col min="1" max="1" width="9.1640625" style="46" customWidth="1"/>
    <col min="2" max="2" width="29.5" style="41" customWidth="1"/>
    <col min="3" max="3" width="5.83203125" style="42" customWidth="1"/>
    <col min="4" max="4" width="9.1640625" style="43" customWidth="1"/>
    <col min="5" max="5" width="8.1640625" style="44" customWidth="1"/>
    <col min="6" max="6" width="9.33203125" style="43" customWidth="1"/>
    <col min="7" max="8" width="9.83203125" style="43" customWidth="1"/>
    <col min="9" max="9" width="9.5" style="43" customWidth="1"/>
    <col min="10" max="10" width="11" style="43" bestFit="1" customWidth="1"/>
    <col min="11" max="11" width="11.1640625" style="45" customWidth="1"/>
    <col min="12" max="12" width="9.1640625" style="13" customWidth="1"/>
    <col min="13" max="16384" width="9.1640625" style="13"/>
  </cols>
  <sheetData>
    <row r="1" spans="1:32" ht="106" customHeight="1" x14ac:dyDescent="0.15">
      <c r="A1" s="63"/>
      <c r="B1" s="63"/>
      <c r="C1" s="63"/>
      <c r="D1" s="63"/>
      <c r="E1" s="63"/>
      <c r="F1" s="67" t="s">
        <v>155</v>
      </c>
      <c r="G1" s="68"/>
      <c r="H1" s="68"/>
      <c r="I1" s="68"/>
      <c r="J1" s="68"/>
      <c r="K1" s="68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s="6" customFormat="1" ht="48" x14ac:dyDescent="0.2">
      <c r="A2" s="1" t="s">
        <v>0</v>
      </c>
      <c r="B2" s="1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5" t="s">
        <v>10</v>
      </c>
      <c r="L2" s="6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x14ac:dyDescent="0.15">
      <c r="A3" s="7" t="s">
        <v>11</v>
      </c>
      <c r="B3" s="8" t="s">
        <v>12</v>
      </c>
      <c r="C3" s="9">
        <v>5</v>
      </c>
      <c r="D3" s="10">
        <v>459</v>
      </c>
      <c r="E3" s="11">
        <f>D3*C3</f>
        <v>2295</v>
      </c>
      <c r="F3" s="10">
        <f>D3+(D3*15%)</f>
        <v>527.85</v>
      </c>
      <c r="G3" s="10">
        <f>F3*C3</f>
        <v>2639.25</v>
      </c>
      <c r="H3" s="10">
        <f>(F3*25%)+F3</f>
        <v>659.8125</v>
      </c>
      <c r="I3" s="10">
        <f>H3*C3</f>
        <v>3299.0625</v>
      </c>
      <c r="J3" s="10">
        <f>I3*2</f>
        <v>6598.125</v>
      </c>
      <c r="K3" s="12">
        <f>(100%-80%)*J3</f>
        <v>1319.6249999999998</v>
      </c>
    </row>
    <row r="4" spans="1:32" x14ac:dyDescent="0.15">
      <c r="A4" s="7" t="s">
        <v>13</v>
      </c>
      <c r="B4" s="8" t="s">
        <v>14</v>
      </c>
      <c r="C4" s="9">
        <v>33</v>
      </c>
      <c r="D4" s="10">
        <v>599</v>
      </c>
      <c r="E4" s="11">
        <f t="shared" ref="E4:E67" si="0">D4*C4</f>
        <v>19767</v>
      </c>
      <c r="F4" s="10">
        <f t="shared" ref="F4:F67" si="1">D4+(D4*15%)</f>
        <v>688.85</v>
      </c>
      <c r="G4" s="10">
        <f t="shared" ref="G4:G67" si="2">F4*C4</f>
        <v>22732.05</v>
      </c>
      <c r="H4" s="10">
        <f t="shared" ref="H4:H67" si="3">(F4*25%)+F4</f>
        <v>861.0625</v>
      </c>
      <c r="I4" s="10">
        <f t="shared" ref="I4:I67" si="4">H4*C4</f>
        <v>28415.0625</v>
      </c>
      <c r="J4" s="10">
        <f t="shared" ref="J4:J67" si="5">I4*2</f>
        <v>56830.125</v>
      </c>
      <c r="K4" s="12">
        <f t="shared" ref="K4:K67" si="6">(100%-80%)*J4</f>
        <v>11366.024999999998</v>
      </c>
    </row>
    <row r="5" spans="1:32" x14ac:dyDescent="0.15">
      <c r="A5" s="7" t="s">
        <v>15</v>
      </c>
      <c r="B5" s="8" t="s">
        <v>16</v>
      </c>
      <c r="C5" s="9">
        <v>9</v>
      </c>
      <c r="D5" s="10">
        <v>219</v>
      </c>
      <c r="E5" s="11">
        <f t="shared" si="0"/>
        <v>1971</v>
      </c>
      <c r="F5" s="10">
        <f t="shared" si="1"/>
        <v>251.85</v>
      </c>
      <c r="G5" s="10">
        <f t="shared" si="2"/>
        <v>2266.65</v>
      </c>
      <c r="H5" s="10">
        <f t="shared" si="3"/>
        <v>314.8125</v>
      </c>
      <c r="I5" s="10">
        <f t="shared" si="4"/>
        <v>2833.3125</v>
      </c>
      <c r="J5" s="10">
        <f t="shared" si="5"/>
        <v>5666.625</v>
      </c>
      <c r="K5" s="12">
        <f t="shared" si="6"/>
        <v>1133.3249999999998</v>
      </c>
    </row>
    <row r="6" spans="1:32" x14ac:dyDescent="0.15">
      <c r="A6" s="7" t="s">
        <v>17</v>
      </c>
      <c r="B6" s="8" t="s">
        <v>18</v>
      </c>
      <c r="C6" s="9">
        <v>11</v>
      </c>
      <c r="D6" s="10">
        <v>130</v>
      </c>
      <c r="E6" s="11">
        <f t="shared" si="0"/>
        <v>1430</v>
      </c>
      <c r="F6" s="10">
        <f t="shared" si="1"/>
        <v>149.5</v>
      </c>
      <c r="G6" s="10">
        <f t="shared" si="2"/>
        <v>1644.5</v>
      </c>
      <c r="H6" s="10">
        <f t="shared" si="3"/>
        <v>186.875</v>
      </c>
      <c r="I6" s="10">
        <f t="shared" si="4"/>
        <v>2055.625</v>
      </c>
      <c r="J6" s="10">
        <f t="shared" si="5"/>
        <v>4111.25</v>
      </c>
      <c r="K6" s="12">
        <f t="shared" si="6"/>
        <v>822.24999999999977</v>
      </c>
    </row>
    <row r="7" spans="1:32" x14ac:dyDescent="0.15">
      <c r="A7" s="7" t="s">
        <v>19</v>
      </c>
      <c r="B7" s="8" t="s">
        <v>20</v>
      </c>
      <c r="C7" s="9">
        <v>13</v>
      </c>
      <c r="D7" s="10">
        <v>356</v>
      </c>
      <c r="E7" s="11">
        <f t="shared" si="0"/>
        <v>4628</v>
      </c>
      <c r="F7" s="10">
        <f t="shared" si="1"/>
        <v>409.4</v>
      </c>
      <c r="G7" s="10">
        <f t="shared" si="2"/>
        <v>5322.2</v>
      </c>
      <c r="H7" s="10">
        <f t="shared" si="3"/>
        <v>511.75</v>
      </c>
      <c r="I7" s="10">
        <f t="shared" si="4"/>
        <v>6652.75</v>
      </c>
      <c r="J7" s="10">
        <f t="shared" si="5"/>
        <v>13305.5</v>
      </c>
      <c r="K7" s="12">
        <f t="shared" si="6"/>
        <v>2661.0999999999995</v>
      </c>
    </row>
    <row r="8" spans="1:32" x14ac:dyDescent="0.15">
      <c r="A8" s="7">
        <v>152002</v>
      </c>
      <c r="B8" s="8" t="s">
        <v>21</v>
      </c>
      <c r="C8" s="9">
        <v>106</v>
      </c>
      <c r="D8" s="10">
        <v>104</v>
      </c>
      <c r="E8" s="11">
        <f t="shared" si="0"/>
        <v>11024</v>
      </c>
      <c r="F8" s="10">
        <f t="shared" si="1"/>
        <v>119.6</v>
      </c>
      <c r="G8" s="10">
        <f t="shared" si="2"/>
        <v>12677.599999999999</v>
      </c>
      <c r="H8" s="10">
        <f t="shared" si="3"/>
        <v>149.5</v>
      </c>
      <c r="I8" s="10">
        <f t="shared" si="4"/>
        <v>15847</v>
      </c>
      <c r="J8" s="10">
        <f t="shared" si="5"/>
        <v>31694</v>
      </c>
      <c r="K8" s="12">
        <f t="shared" si="6"/>
        <v>6338.7999999999984</v>
      </c>
    </row>
    <row r="9" spans="1:32" x14ac:dyDescent="0.15">
      <c r="A9" s="7">
        <v>152003</v>
      </c>
      <c r="B9" s="8" t="s">
        <v>22</v>
      </c>
      <c r="C9" s="9">
        <v>54</v>
      </c>
      <c r="D9" s="10">
        <v>93</v>
      </c>
      <c r="E9" s="11">
        <f t="shared" si="0"/>
        <v>5022</v>
      </c>
      <c r="F9" s="10">
        <f t="shared" si="1"/>
        <v>106.95</v>
      </c>
      <c r="G9" s="10">
        <f t="shared" si="2"/>
        <v>5775.3</v>
      </c>
      <c r="H9" s="10">
        <f t="shared" si="3"/>
        <v>133.6875</v>
      </c>
      <c r="I9" s="10">
        <f t="shared" si="4"/>
        <v>7219.125</v>
      </c>
      <c r="J9" s="10">
        <f t="shared" si="5"/>
        <v>14438.25</v>
      </c>
      <c r="K9" s="12">
        <f t="shared" si="6"/>
        <v>2887.6499999999992</v>
      </c>
    </row>
    <row r="10" spans="1:32" s="19" customFormat="1" x14ac:dyDescent="0.15">
      <c r="A10" s="14" t="s">
        <v>23</v>
      </c>
      <c r="B10" s="15" t="s">
        <v>24</v>
      </c>
      <c r="C10" s="16">
        <v>52</v>
      </c>
      <c r="D10" s="17">
        <v>0</v>
      </c>
      <c r="E10" s="18">
        <f t="shared" si="0"/>
        <v>0</v>
      </c>
      <c r="F10" s="17">
        <f t="shared" si="1"/>
        <v>0</v>
      </c>
      <c r="G10" s="17">
        <f t="shared" si="2"/>
        <v>0</v>
      </c>
      <c r="H10" s="17">
        <f t="shared" si="3"/>
        <v>0</v>
      </c>
      <c r="I10" s="17">
        <f t="shared" si="4"/>
        <v>0</v>
      </c>
      <c r="J10" s="10">
        <f t="shared" si="5"/>
        <v>0</v>
      </c>
      <c r="K10" s="12">
        <f t="shared" si="6"/>
        <v>0</v>
      </c>
    </row>
    <row r="11" spans="1:32" s="19" customFormat="1" x14ac:dyDescent="0.15">
      <c r="A11" s="14" t="s">
        <v>25</v>
      </c>
      <c r="B11" s="15" t="s">
        <v>26</v>
      </c>
      <c r="C11" s="16">
        <v>49</v>
      </c>
      <c r="D11" s="17">
        <v>849</v>
      </c>
      <c r="E11" s="18">
        <f t="shared" si="0"/>
        <v>41601</v>
      </c>
      <c r="F11" s="17">
        <f t="shared" si="1"/>
        <v>976.35</v>
      </c>
      <c r="G11" s="17">
        <f t="shared" si="2"/>
        <v>47841.15</v>
      </c>
      <c r="H11" s="17">
        <f t="shared" si="3"/>
        <v>1220.4375</v>
      </c>
      <c r="I11" s="17">
        <f t="shared" si="4"/>
        <v>59801.4375</v>
      </c>
      <c r="J11" s="10">
        <f t="shared" si="5"/>
        <v>119602.875</v>
      </c>
      <c r="K11" s="12">
        <f t="shared" si="6"/>
        <v>23920.574999999993</v>
      </c>
    </row>
    <row r="12" spans="1:32" x14ac:dyDescent="0.15">
      <c r="A12" s="7" t="s">
        <v>27</v>
      </c>
      <c r="B12" s="8" t="s">
        <v>28</v>
      </c>
      <c r="C12" s="9">
        <v>1</v>
      </c>
      <c r="D12" s="10">
        <v>169</v>
      </c>
      <c r="E12" s="11">
        <f t="shared" si="0"/>
        <v>169</v>
      </c>
      <c r="F12" s="10">
        <f t="shared" si="1"/>
        <v>194.35</v>
      </c>
      <c r="G12" s="10">
        <f t="shared" si="2"/>
        <v>194.35</v>
      </c>
      <c r="H12" s="10">
        <f t="shared" si="3"/>
        <v>242.9375</v>
      </c>
      <c r="I12" s="10">
        <f t="shared" si="4"/>
        <v>242.9375</v>
      </c>
      <c r="J12" s="10">
        <f t="shared" si="5"/>
        <v>485.875</v>
      </c>
      <c r="K12" s="12">
        <f t="shared" si="6"/>
        <v>97.174999999999983</v>
      </c>
    </row>
    <row r="13" spans="1:32" x14ac:dyDescent="0.15">
      <c r="A13" s="7" t="s">
        <v>29</v>
      </c>
      <c r="B13" s="8" t="s">
        <v>30</v>
      </c>
      <c r="C13" s="9">
        <v>7</v>
      </c>
      <c r="D13" s="10">
        <v>32</v>
      </c>
      <c r="E13" s="11">
        <f t="shared" si="0"/>
        <v>224</v>
      </c>
      <c r="F13" s="10">
        <f t="shared" si="1"/>
        <v>36.799999999999997</v>
      </c>
      <c r="G13" s="10">
        <f t="shared" si="2"/>
        <v>257.59999999999997</v>
      </c>
      <c r="H13" s="10">
        <f t="shared" si="3"/>
        <v>46</v>
      </c>
      <c r="I13" s="10">
        <f t="shared" si="4"/>
        <v>322</v>
      </c>
      <c r="J13" s="10">
        <f t="shared" si="5"/>
        <v>644</v>
      </c>
      <c r="K13" s="12">
        <f t="shared" si="6"/>
        <v>128.79999999999998</v>
      </c>
    </row>
    <row r="14" spans="1:32" x14ac:dyDescent="0.15">
      <c r="A14" s="7" t="s">
        <v>31</v>
      </c>
      <c r="B14" s="8" t="s">
        <v>32</v>
      </c>
      <c r="C14" s="9">
        <v>1</v>
      </c>
      <c r="D14" s="10">
        <v>413</v>
      </c>
      <c r="E14" s="11">
        <f t="shared" si="0"/>
        <v>413</v>
      </c>
      <c r="F14" s="10">
        <f t="shared" si="1"/>
        <v>474.95</v>
      </c>
      <c r="G14" s="10">
        <f t="shared" si="2"/>
        <v>474.95</v>
      </c>
      <c r="H14" s="10">
        <f t="shared" si="3"/>
        <v>593.6875</v>
      </c>
      <c r="I14" s="10">
        <f t="shared" si="4"/>
        <v>593.6875</v>
      </c>
      <c r="J14" s="10">
        <f t="shared" si="5"/>
        <v>1187.375</v>
      </c>
      <c r="K14" s="12">
        <f t="shared" si="6"/>
        <v>237.47499999999994</v>
      </c>
    </row>
    <row r="15" spans="1:32" x14ac:dyDescent="0.15">
      <c r="A15" s="7">
        <v>190608</v>
      </c>
      <c r="B15" s="8" t="s">
        <v>33</v>
      </c>
      <c r="C15" s="9">
        <v>140</v>
      </c>
      <c r="D15" s="10">
        <v>723</v>
      </c>
      <c r="E15" s="11">
        <f t="shared" si="0"/>
        <v>101220</v>
      </c>
      <c r="F15" s="10">
        <f t="shared" si="1"/>
        <v>831.45</v>
      </c>
      <c r="G15" s="10">
        <f t="shared" si="2"/>
        <v>116403</v>
      </c>
      <c r="H15" s="10">
        <f t="shared" si="3"/>
        <v>1039.3125</v>
      </c>
      <c r="I15" s="10">
        <f t="shared" si="4"/>
        <v>145503.75</v>
      </c>
      <c r="J15" s="10">
        <f t="shared" si="5"/>
        <v>291007.5</v>
      </c>
      <c r="K15" s="12">
        <f t="shared" si="6"/>
        <v>58201.499999999985</v>
      </c>
    </row>
    <row r="16" spans="1:32" x14ac:dyDescent="0.15">
      <c r="A16" s="7">
        <v>190625</v>
      </c>
      <c r="B16" s="8" t="s">
        <v>34</v>
      </c>
      <c r="C16" s="9">
        <v>80</v>
      </c>
      <c r="D16" s="10">
        <v>480</v>
      </c>
      <c r="E16" s="11">
        <f t="shared" si="0"/>
        <v>38400</v>
      </c>
      <c r="F16" s="10">
        <f t="shared" si="1"/>
        <v>552</v>
      </c>
      <c r="G16" s="10">
        <f t="shared" si="2"/>
        <v>44160</v>
      </c>
      <c r="H16" s="10">
        <f t="shared" si="3"/>
        <v>690</v>
      </c>
      <c r="I16" s="10">
        <f t="shared" si="4"/>
        <v>55200</v>
      </c>
      <c r="J16" s="10">
        <f t="shared" si="5"/>
        <v>110400</v>
      </c>
      <c r="K16" s="12">
        <f t="shared" si="6"/>
        <v>22079.999999999996</v>
      </c>
    </row>
    <row r="17" spans="1:11" x14ac:dyDescent="0.15">
      <c r="A17" s="7">
        <v>190661</v>
      </c>
      <c r="B17" s="8" t="s">
        <v>35</v>
      </c>
      <c r="C17" s="9">
        <v>295</v>
      </c>
      <c r="D17" s="10">
        <v>282</v>
      </c>
      <c r="E17" s="11">
        <f t="shared" si="0"/>
        <v>83190</v>
      </c>
      <c r="F17" s="10">
        <f t="shared" si="1"/>
        <v>324.3</v>
      </c>
      <c r="G17" s="10">
        <f t="shared" si="2"/>
        <v>95668.5</v>
      </c>
      <c r="H17" s="10">
        <f t="shared" si="3"/>
        <v>405.375</v>
      </c>
      <c r="I17" s="10">
        <f t="shared" si="4"/>
        <v>119585.625</v>
      </c>
      <c r="J17" s="10">
        <f t="shared" si="5"/>
        <v>239171.25</v>
      </c>
      <c r="K17" s="12">
        <f t="shared" si="6"/>
        <v>47834.249999999993</v>
      </c>
    </row>
    <row r="18" spans="1:11" x14ac:dyDescent="0.15">
      <c r="A18" s="7">
        <v>190701</v>
      </c>
      <c r="B18" s="8" t="s">
        <v>36</v>
      </c>
      <c r="C18" s="9">
        <v>90</v>
      </c>
      <c r="D18" s="10">
        <v>315</v>
      </c>
      <c r="E18" s="11">
        <f t="shared" si="0"/>
        <v>28350</v>
      </c>
      <c r="F18" s="10">
        <f t="shared" si="1"/>
        <v>362.25</v>
      </c>
      <c r="G18" s="10">
        <f t="shared" si="2"/>
        <v>32602.5</v>
      </c>
      <c r="H18" s="10">
        <f t="shared" si="3"/>
        <v>452.8125</v>
      </c>
      <c r="I18" s="10">
        <f t="shared" si="4"/>
        <v>40753.125</v>
      </c>
      <c r="J18" s="10">
        <f t="shared" si="5"/>
        <v>81506.25</v>
      </c>
      <c r="K18" s="12">
        <f t="shared" si="6"/>
        <v>16301.249999999996</v>
      </c>
    </row>
    <row r="19" spans="1:11" x14ac:dyDescent="0.15">
      <c r="A19" s="7" t="s">
        <v>37</v>
      </c>
      <c r="B19" s="8" t="s">
        <v>38</v>
      </c>
      <c r="C19" s="9">
        <v>24</v>
      </c>
      <c r="D19" s="10">
        <v>364</v>
      </c>
      <c r="E19" s="11">
        <f t="shared" si="0"/>
        <v>8736</v>
      </c>
      <c r="F19" s="10">
        <f t="shared" si="1"/>
        <v>418.6</v>
      </c>
      <c r="G19" s="10">
        <f t="shared" si="2"/>
        <v>10046.400000000001</v>
      </c>
      <c r="H19" s="10">
        <f t="shared" si="3"/>
        <v>523.25</v>
      </c>
      <c r="I19" s="10">
        <f t="shared" si="4"/>
        <v>12558</v>
      </c>
      <c r="J19" s="10">
        <f t="shared" si="5"/>
        <v>25116</v>
      </c>
      <c r="K19" s="12">
        <f t="shared" si="6"/>
        <v>5023.1999999999989</v>
      </c>
    </row>
    <row r="20" spans="1:11" x14ac:dyDescent="0.15">
      <c r="A20" s="7" t="s">
        <v>39</v>
      </c>
      <c r="B20" s="8" t="s">
        <v>40</v>
      </c>
      <c r="C20" s="9">
        <v>21</v>
      </c>
      <c r="D20" s="10">
        <v>235</v>
      </c>
      <c r="E20" s="11">
        <f t="shared" si="0"/>
        <v>4935</v>
      </c>
      <c r="F20" s="10">
        <f t="shared" si="1"/>
        <v>270.25</v>
      </c>
      <c r="G20" s="10">
        <f t="shared" si="2"/>
        <v>5675.25</v>
      </c>
      <c r="H20" s="10">
        <f t="shared" si="3"/>
        <v>337.8125</v>
      </c>
      <c r="I20" s="10">
        <f t="shared" si="4"/>
        <v>7094.0625</v>
      </c>
      <c r="J20" s="10">
        <f t="shared" si="5"/>
        <v>14188.125</v>
      </c>
      <c r="K20" s="12">
        <f t="shared" si="6"/>
        <v>2837.6249999999995</v>
      </c>
    </row>
    <row r="21" spans="1:11" x14ac:dyDescent="0.15">
      <c r="A21" s="7" t="s">
        <v>41</v>
      </c>
      <c r="B21" s="8" t="s">
        <v>42</v>
      </c>
      <c r="C21" s="9">
        <v>20</v>
      </c>
      <c r="D21" s="10">
        <v>115</v>
      </c>
      <c r="E21" s="11">
        <f t="shared" si="0"/>
        <v>2300</v>
      </c>
      <c r="F21" s="10">
        <f t="shared" si="1"/>
        <v>132.25</v>
      </c>
      <c r="G21" s="10">
        <f t="shared" si="2"/>
        <v>2645</v>
      </c>
      <c r="H21" s="10">
        <f t="shared" si="3"/>
        <v>165.3125</v>
      </c>
      <c r="I21" s="10">
        <f t="shared" si="4"/>
        <v>3306.25</v>
      </c>
      <c r="J21" s="10">
        <f t="shared" si="5"/>
        <v>6612.5</v>
      </c>
      <c r="K21" s="12">
        <f t="shared" si="6"/>
        <v>1322.4999999999998</v>
      </c>
    </row>
    <row r="22" spans="1:11" x14ac:dyDescent="0.15">
      <c r="A22" s="7" t="s">
        <v>43</v>
      </c>
      <c r="B22" s="8" t="s">
        <v>44</v>
      </c>
      <c r="C22" s="9">
        <v>29</v>
      </c>
      <c r="D22" s="10">
        <v>360</v>
      </c>
      <c r="E22" s="11">
        <f t="shared" si="0"/>
        <v>10440</v>
      </c>
      <c r="F22" s="10">
        <f t="shared" si="1"/>
        <v>414</v>
      </c>
      <c r="G22" s="10">
        <f t="shared" si="2"/>
        <v>12006</v>
      </c>
      <c r="H22" s="10">
        <f t="shared" si="3"/>
        <v>517.5</v>
      </c>
      <c r="I22" s="10">
        <f t="shared" si="4"/>
        <v>15007.5</v>
      </c>
      <c r="J22" s="10">
        <f t="shared" si="5"/>
        <v>30015</v>
      </c>
      <c r="K22" s="12">
        <f t="shared" si="6"/>
        <v>6002.9999999999991</v>
      </c>
    </row>
    <row r="23" spans="1:11" x14ac:dyDescent="0.15">
      <c r="A23" s="7" t="s">
        <v>45</v>
      </c>
      <c r="B23" s="8" t="s">
        <v>46</v>
      </c>
      <c r="C23" s="9">
        <v>38</v>
      </c>
      <c r="D23" s="10">
        <v>519</v>
      </c>
      <c r="E23" s="11">
        <f t="shared" si="0"/>
        <v>19722</v>
      </c>
      <c r="F23" s="10">
        <f t="shared" si="1"/>
        <v>596.85</v>
      </c>
      <c r="G23" s="10">
        <f t="shared" si="2"/>
        <v>22680.3</v>
      </c>
      <c r="H23" s="10">
        <f t="shared" si="3"/>
        <v>746.0625</v>
      </c>
      <c r="I23" s="10">
        <f t="shared" si="4"/>
        <v>28350.375</v>
      </c>
      <c r="J23" s="10">
        <f t="shared" si="5"/>
        <v>56700.75</v>
      </c>
      <c r="K23" s="12">
        <f t="shared" si="6"/>
        <v>11340.149999999998</v>
      </c>
    </row>
    <row r="24" spans="1:11" x14ac:dyDescent="0.15">
      <c r="A24" s="7" t="s">
        <v>47</v>
      </c>
      <c r="B24" s="8" t="s">
        <v>48</v>
      </c>
      <c r="C24" s="9">
        <v>21</v>
      </c>
      <c r="D24" s="10">
        <v>199</v>
      </c>
      <c r="E24" s="11">
        <f t="shared" si="0"/>
        <v>4179</v>
      </c>
      <c r="F24" s="10">
        <f t="shared" si="1"/>
        <v>228.85</v>
      </c>
      <c r="G24" s="10">
        <f t="shared" si="2"/>
        <v>4805.8499999999995</v>
      </c>
      <c r="H24" s="10">
        <f t="shared" si="3"/>
        <v>286.0625</v>
      </c>
      <c r="I24" s="10">
        <f t="shared" si="4"/>
        <v>6007.3125</v>
      </c>
      <c r="J24" s="10">
        <f t="shared" si="5"/>
        <v>12014.625</v>
      </c>
      <c r="K24" s="12">
        <f t="shared" si="6"/>
        <v>2402.9249999999993</v>
      </c>
    </row>
    <row r="25" spans="1:11" x14ac:dyDescent="0.15">
      <c r="A25" s="7" t="s">
        <v>49</v>
      </c>
      <c r="B25" s="8" t="s">
        <v>50</v>
      </c>
      <c r="C25" s="9">
        <v>3</v>
      </c>
      <c r="D25" s="10">
        <v>389</v>
      </c>
      <c r="E25" s="11">
        <f t="shared" si="0"/>
        <v>1167</v>
      </c>
      <c r="F25" s="10">
        <f t="shared" si="1"/>
        <v>447.35</v>
      </c>
      <c r="G25" s="10">
        <f t="shared" si="2"/>
        <v>1342.0500000000002</v>
      </c>
      <c r="H25" s="10">
        <f t="shared" si="3"/>
        <v>559.1875</v>
      </c>
      <c r="I25" s="10">
        <f t="shared" si="4"/>
        <v>1677.5625</v>
      </c>
      <c r="J25" s="10">
        <f t="shared" si="5"/>
        <v>3355.125</v>
      </c>
      <c r="K25" s="12">
        <f t="shared" si="6"/>
        <v>671.02499999999986</v>
      </c>
    </row>
    <row r="26" spans="1:11" x14ac:dyDescent="0.15">
      <c r="A26" s="7" t="s">
        <v>51</v>
      </c>
      <c r="B26" s="8" t="s">
        <v>52</v>
      </c>
      <c r="C26" s="9">
        <v>11</v>
      </c>
      <c r="D26" s="10">
        <v>179</v>
      </c>
      <c r="E26" s="11">
        <f t="shared" si="0"/>
        <v>1969</v>
      </c>
      <c r="F26" s="10">
        <f t="shared" si="1"/>
        <v>205.85</v>
      </c>
      <c r="G26" s="10">
        <f t="shared" si="2"/>
        <v>2264.35</v>
      </c>
      <c r="H26" s="10">
        <f t="shared" si="3"/>
        <v>257.3125</v>
      </c>
      <c r="I26" s="10">
        <f t="shared" si="4"/>
        <v>2830.4375</v>
      </c>
      <c r="J26" s="10">
        <f t="shared" si="5"/>
        <v>5660.875</v>
      </c>
      <c r="K26" s="12">
        <f t="shared" si="6"/>
        <v>1132.1749999999997</v>
      </c>
    </row>
    <row r="27" spans="1:11" x14ac:dyDescent="0.15">
      <c r="A27" s="7" t="s">
        <v>53</v>
      </c>
      <c r="B27" s="8" t="s">
        <v>54</v>
      </c>
      <c r="C27" s="9">
        <v>4</v>
      </c>
      <c r="D27" s="10">
        <v>389</v>
      </c>
      <c r="E27" s="11">
        <f t="shared" si="0"/>
        <v>1556</v>
      </c>
      <c r="F27" s="10">
        <f t="shared" si="1"/>
        <v>447.35</v>
      </c>
      <c r="G27" s="10">
        <f t="shared" si="2"/>
        <v>1789.4</v>
      </c>
      <c r="H27" s="10">
        <f t="shared" si="3"/>
        <v>559.1875</v>
      </c>
      <c r="I27" s="10">
        <f t="shared" si="4"/>
        <v>2236.75</v>
      </c>
      <c r="J27" s="10">
        <f t="shared" si="5"/>
        <v>4473.5</v>
      </c>
      <c r="K27" s="12">
        <f t="shared" si="6"/>
        <v>894.69999999999982</v>
      </c>
    </row>
    <row r="28" spans="1:11" x14ac:dyDescent="0.15">
      <c r="A28" s="7" t="s">
        <v>55</v>
      </c>
      <c r="B28" s="8" t="s">
        <v>56</v>
      </c>
      <c r="C28" s="9">
        <v>4</v>
      </c>
      <c r="D28" s="10">
        <v>189</v>
      </c>
      <c r="E28" s="11">
        <f t="shared" si="0"/>
        <v>756</v>
      </c>
      <c r="F28" s="10">
        <f t="shared" si="1"/>
        <v>217.35</v>
      </c>
      <c r="G28" s="10">
        <f t="shared" si="2"/>
        <v>869.4</v>
      </c>
      <c r="H28" s="10">
        <f t="shared" si="3"/>
        <v>271.6875</v>
      </c>
      <c r="I28" s="10">
        <f t="shared" si="4"/>
        <v>1086.75</v>
      </c>
      <c r="J28" s="10">
        <f t="shared" si="5"/>
        <v>2173.5</v>
      </c>
      <c r="K28" s="12">
        <f t="shared" si="6"/>
        <v>434.69999999999993</v>
      </c>
    </row>
    <row r="29" spans="1:11" x14ac:dyDescent="0.15">
      <c r="A29" s="7" t="s">
        <v>57</v>
      </c>
      <c r="B29" s="8" t="s">
        <v>58</v>
      </c>
      <c r="C29" s="9">
        <v>13</v>
      </c>
      <c r="D29" s="10">
        <v>459</v>
      </c>
      <c r="E29" s="11">
        <f t="shared" si="0"/>
        <v>5967</v>
      </c>
      <c r="F29" s="10">
        <f t="shared" si="1"/>
        <v>527.85</v>
      </c>
      <c r="G29" s="10">
        <f t="shared" si="2"/>
        <v>6862.05</v>
      </c>
      <c r="H29" s="10">
        <f t="shared" si="3"/>
        <v>659.8125</v>
      </c>
      <c r="I29" s="10">
        <f t="shared" si="4"/>
        <v>8577.5625</v>
      </c>
      <c r="J29" s="10">
        <f t="shared" si="5"/>
        <v>17155.125</v>
      </c>
      <c r="K29" s="12">
        <f t="shared" si="6"/>
        <v>3431.0249999999992</v>
      </c>
    </row>
    <row r="30" spans="1:11" x14ac:dyDescent="0.15">
      <c r="A30" s="7" t="s">
        <v>59</v>
      </c>
      <c r="B30" s="8" t="s">
        <v>60</v>
      </c>
      <c r="C30" s="9">
        <v>20</v>
      </c>
      <c r="D30" s="10">
        <v>419</v>
      </c>
      <c r="E30" s="11">
        <f t="shared" si="0"/>
        <v>8380</v>
      </c>
      <c r="F30" s="10">
        <f t="shared" si="1"/>
        <v>481.85</v>
      </c>
      <c r="G30" s="10">
        <f t="shared" si="2"/>
        <v>9637</v>
      </c>
      <c r="H30" s="10">
        <f t="shared" si="3"/>
        <v>602.3125</v>
      </c>
      <c r="I30" s="10">
        <f t="shared" si="4"/>
        <v>12046.25</v>
      </c>
      <c r="J30" s="10">
        <f t="shared" si="5"/>
        <v>24092.5</v>
      </c>
      <c r="K30" s="12">
        <f t="shared" si="6"/>
        <v>4818.4999999999991</v>
      </c>
    </row>
    <row r="31" spans="1:11" x14ac:dyDescent="0.15">
      <c r="A31" s="7" t="s">
        <v>61</v>
      </c>
      <c r="B31" s="8" t="s">
        <v>62</v>
      </c>
      <c r="C31" s="9">
        <v>3</v>
      </c>
      <c r="D31" s="10">
        <v>299</v>
      </c>
      <c r="E31" s="11">
        <f t="shared" si="0"/>
        <v>897</v>
      </c>
      <c r="F31" s="10">
        <f t="shared" si="1"/>
        <v>343.85</v>
      </c>
      <c r="G31" s="10">
        <f t="shared" si="2"/>
        <v>1031.5500000000002</v>
      </c>
      <c r="H31" s="10">
        <f t="shared" si="3"/>
        <v>429.8125</v>
      </c>
      <c r="I31" s="10">
        <f t="shared" si="4"/>
        <v>1289.4375</v>
      </c>
      <c r="J31" s="10">
        <f t="shared" si="5"/>
        <v>2578.875</v>
      </c>
      <c r="K31" s="12">
        <f t="shared" si="6"/>
        <v>515.77499999999986</v>
      </c>
    </row>
    <row r="32" spans="1:11" x14ac:dyDescent="0.15">
      <c r="A32" s="7" t="s">
        <v>63</v>
      </c>
      <c r="B32" s="8" t="s">
        <v>64</v>
      </c>
      <c r="C32" s="9">
        <v>6</v>
      </c>
      <c r="D32" s="10">
        <v>179</v>
      </c>
      <c r="E32" s="11">
        <f t="shared" si="0"/>
        <v>1074</v>
      </c>
      <c r="F32" s="10">
        <f t="shared" si="1"/>
        <v>205.85</v>
      </c>
      <c r="G32" s="10">
        <f t="shared" si="2"/>
        <v>1235.0999999999999</v>
      </c>
      <c r="H32" s="10">
        <f t="shared" si="3"/>
        <v>257.3125</v>
      </c>
      <c r="I32" s="10">
        <f t="shared" si="4"/>
        <v>1543.875</v>
      </c>
      <c r="J32" s="10">
        <f t="shared" si="5"/>
        <v>3087.75</v>
      </c>
      <c r="K32" s="12">
        <f t="shared" si="6"/>
        <v>617.54999999999984</v>
      </c>
    </row>
    <row r="33" spans="1:11" x14ac:dyDescent="0.15">
      <c r="A33" s="7" t="s">
        <v>65</v>
      </c>
      <c r="B33" s="8" t="s">
        <v>66</v>
      </c>
      <c r="C33" s="9">
        <v>1</v>
      </c>
      <c r="D33" s="10">
        <v>139</v>
      </c>
      <c r="E33" s="11">
        <f t="shared" si="0"/>
        <v>139</v>
      </c>
      <c r="F33" s="10">
        <f t="shared" si="1"/>
        <v>159.85</v>
      </c>
      <c r="G33" s="10">
        <f t="shared" si="2"/>
        <v>159.85</v>
      </c>
      <c r="H33" s="10">
        <f t="shared" si="3"/>
        <v>199.8125</v>
      </c>
      <c r="I33" s="10">
        <f t="shared" si="4"/>
        <v>199.8125</v>
      </c>
      <c r="J33" s="10">
        <f t="shared" si="5"/>
        <v>399.625</v>
      </c>
      <c r="K33" s="12">
        <f t="shared" si="6"/>
        <v>79.924999999999983</v>
      </c>
    </row>
    <row r="34" spans="1:11" x14ac:dyDescent="0.15">
      <c r="A34" s="7" t="s">
        <v>67</v>
      </c>
      <c r="B34" s="8" t="s">
        <v>68</v>
      </c>
      <c r="C34" s="9">
        <v>7</v>
      </c>
      <c r="D34" s="10">
        <v>129</v>
      </c>
      <c r="E34" s="11">
        <f t="shared" si="0"/>
        <v>903</v>
      </c>
      <c r="F34" s="10">
        <f t="shared" si="1"/>
        <v>148.35</v>
      </c>
      <c r="G34" s="10">
        <f t="shared" si="2"/>
        <v>1038.45</v>
      </c>
      <c r="H34" s="10">
        <f t="shared" si="3"/>
        <v>185.4375</v>
      </c>
      <c r="I34" s="10">
        <f t="shared" si="4"/>
        <v>1298.0625</v>
      </c>
      <c r="J34" s="10">
        <f t="shared" si="5"/>
        <v>2596.125</v>
      </c>
      <c r="K34" s="12">
        <f t="shared" si="6"/>
        <v>519.22499999999991</v>
      </c>
    </row>
    <row r="35" spans="1:11" x14ac:dyDescent="0.15">
      <c r="A35" s="7" t="s">
        <v>69</v>
      </c>
      <c r="B35" s="8" t="s">
        <v>70</v>
      </c>
      <c r="C35" s="9">
        <v>6</v>
      </c>
      <c r="D35" s="10">
        <v>399</v>
      </c>
      <c r="E35" s="11">
        <f t="shared" si="0"/>
        <v>2394</v>
      </c>
      <c r="F35" s="10">
        <f t="shared" si="1"/>
        <v>458.85</v>
      </c>
      <c r="G35" s="10">
        <f t="shared" si="2"/>
        <v>2753.1000000000004</v>
      </c>
      <c r="H35" s="10">
        <f t="shared" si="3"/>
        <v>573.5625</v>
      </c>
      <c r="I35" s="10">
        <f t="shared" si="4"/>
        <v>3441.375</v>
      </c>
      <c r="J35" s="10">
        <f t="shared" si="5"/>
        <v>6882.75</v>
      </c>
      <c r="K35" s="12">
        <f t="shared" si="6"/>
        <v>1376.5499999999997</v>
      </c>
    </row>
    <row r="36" spans="1:11" x14ac:dyDescent="0.15">
      <c r="A36" s="7" t="s">
        <v>71</v>
      </c>
      <c r="B36" s="8" t="s">
        <v>72</v>
      </c>
      <c r="C36" s="9">
        <v>4</v>
      </c>
      <c r="D36" s="10">
        <v>229</v>
      </c>
      <c r="E36" s="11">
        <f t="shared" si="0"/>
        <v>916</v>
      </c>
      <c r="F36" s="10">
        <f t="shared" si="1"/>
        <v>263.35000000000002</v>
      </c>
      <c r="G36" s="10">
        <f t="shared" si="2"/>
        <v>1053.4000000000001</v>
      </c>
      <c r="H36" s="10">
        <f t="shared" si="3"/>
        <v>329.1875</v>
      </c>
      <c r="I36" s="10">
        <f t="shared" si="4"/>
        <v>1316.75</v>
      </c>
      <c r="J36" s="10">
        <f t="shared" si="5"/>
        <v>2633.5</v>
      </c>
      <c r="K36" s="12">
        <f t="shared" si="6"/>
        <v>526.69999999999993</v>
      </c>
    </row>
    <row r="37" spans="1:11" x14ac:dyDescent="0.15">
      <c r="A37" s="7" t="s">
        <v>73</v>
      </c>
      <c r="B37" s="8" t="s">
        <v>74</v>
      </c>
      <c r="C37" s="9">
        <v>4</v>
      </c>
      <c r="D37" s="10">
        <v>199</v>
      </c>
      <c r="E37" s="11">
        <f t="shared" si="0"/>
        <v>796</v>
      </c>
      <c r="F37" s="10">
        <f t="shared" si="1"/>
        <v>228.85</v>
      </c>
      <c r="G37" s="10">
        <f t="shared" si="2"/>
        <v>915.4</v>
      </c>
      <c r="H37" s="10">
        <f t="shared" si="3"/>
        <v>286.0625</v>
      </c>
      <c r="I37" s="10">
        <f t="shared" si="4"/>
        <v>1144.25</v>
      </c>
      <c r="J37" s="10">
        <f t="shared" si="5"/>
        <v>2288.5</v>
      </c>
      <c r="K37" s="12">
        <f t="shared" si="6"/>
        <v>457.69999999999987</v>
      </c>
    </row>
    <row r="38" spans="1:11" x14ac:dyDescent="0.15">
      <c r="A38" s="7" t="s">
        <v>75</v>
      </c>
      <c r="B38" s="8" t="s">
        <v>76</v>
      </c>
      <c r="C38" s="9">
        <v>11</v>
      </c>
      <c r="D38" s="10">
        <v>130</v>
      </c>
      <c r="E38" s="11">
        <f t="shared" si="0"/>
        <v>1430</v>
      </c>
      <c r="F38" s="10">
        <f t="shared" si="1"/>
        <v>149.5</v>
      </c>
      <c r="G38" s="10">
        <f t="shared" si="2"/>
        <v>1644.5</v>
      </c>
      <c r="H38" s="10">
        <f t="shared" si="3"/>
        <v>186.875</v>
      </c>
      <c r="I38" s="10">
        <f t="shared" si="4"/>
        <v>2055.625</v>
      </c>
      <c r="J38" s="10">
        <f t="shared" si="5"/>
        <v>4111.25</v>
      </c>
      <c r="K38" s="12">
        <f t="shared" si="6"/>
        <v>822.24999999999977</v>
      </c>
    </row>
    <row r="39" spans="1:11" x14ac:dyDescent="0.15">
      <c r="A39" s="7" t="s">
        <v>77</v>
      </c>
      <c r="B39" s="8" t="s">
        <v>78</v>
      </c>
      <c r="C39" s="9">
        <v>9</v>
      </c>
      <c r="D39" s="10">
        <v>399</v>
      </c>
      <c r="E39" s="11">
        <f t="shared" si="0"/>
        <v>3591</v>
      </c>
      <c r="F39" s="10">
        <f t="shared" si="1"/>
        <v>458.85</v>
      </c>
      <c r="G39" s="10">
        <f t="shared" si="2"/>
        <v>4129.6500000000005</v>
      </c>
      <c r="H39" s="10">
        <f t="shared" si="3"/>
        <v>573.5625</v>
      </c>
      <c r="I39" s="10">
        <f t="shared" si="4"/>
        <v>5162.0625</v>
      </c>
      <c r="J39" s="10">
        <f t="shared" si="5"/>
        <v>10324.125</v>
      </c>
      <c r="K39" s="12">
        <f t="shared" si="6"/>
        <v>2064.8249999999994</v>
      </c>
    </row>
    <row r="40" spans="1:11" x14ac:dyDescent="0.15">
      <c r="A40" s="7" t="s">
        <v>79</v>
      </c>
      <c r="B40" s="8" t="s">
        <v>80</v>
      </c>
      <c r="C40" s="9">
        <v>7</v>
      </c>
      <c r="D40" s="10">
        <v>370</v>
      </c>
      <c r="E40" s="11">
        <f t="shared" si="0"/>
        <v>2590</v>
      </c>
      <c r="F40" s="10">
        <f t="shared" si="1"/>
        <v>425.5</v>
      </c>
      <c r="G40" s="10">
        <f t="shared" si="2"/>
        <v>2978.5</v>
      </c>
      <c r="H40" s="10">
        <f t="shared" si="3"/>
        <v>531.875</v>
      </c>
      <c r="I40" s="10">
        <f t="shared" si="4"/>
        <v>3723.125</v>
      </c>
      <c r="J40" s="10">
        <f t="shared" si="5"/>
        <v>7446.25</v>
      </c>
      <c r="K40" s="12">
        <f t="shared" si="6"/>
        <v>1489.2499999999998</v>
      </c>
    </row>
    <row r="41" spans="1:11" x14ac:dyDescent="0.15">
      <c r="A41" s="7" t="s">
        <v>81</v>
      </c>
      <c r="B41" s="8" t="s">
        <v>82</v>
      </c>
      <c r="C41" s="9">
        <v>33</v>
      </c>
      <c r="D41" s="10">
        <v>339</v>
      </c>
      <c r="E41" s="11">
        <f t="shared" si="0"/>
        <v>11187</v>
      </c>
      <c r="F41" s="10">
        <f t="shared" si="1"/>
        <v>389.85</v>
      </c>
      <c r="G41" s="10">
        <f t="shared" si="2"/>
        <v>12865.050000000001</v>
      </c>
      <c r="H41" s="10">
        <f t="shared" si="3"/>
        <v>487.3125</v>
      </c>
      <c r="I41" s="10">
        <f t="shared" si="4"/>
        <v>16081.3125</v>
      </c>
      <c r="J41" s="10">
        <f t="shared" si="5"/>
        <v>32162.625</v>
      </c>
      <c r="K41" s="12">
        <f t="shared" si="6"/>
        <v>6432.5249999999987</v>
      </c>
    </row>
    <row r="42" spans="1:11" x14ac:dyDescent="0.15">
      <c r="A42" s="7" t="s">
        <v>83</v>
      </c>
      <c r="B42" s="8" t="s">
        <v>84</v>
      </c>
      <c r="C42" s="9">
        <v>10</v>
      </c>
      <c r="D42" s="10">
        <v>259</v>
      </c>
      <c r="E42" s="11">
        <f t="shared" si="0"/>
        <v>2590</v>
      </c>
      <c r="F42" s="10">
        <f t="shared" si="1"/>
        <v>297.85000000000002</v>
      </c>
      <c r="G42" s="10">
        <f t="shared" si="2"/>
        <v>2978.5</v>
      </c>
      <c r="H42" s="10">
        <f t="shared" si="3"/>
        <v>372.3125</v>
      </c>
      <c r="I42" s="10">
        <f t="shared" si="4"/>
        <v>3723.125</v>
      </c>
      <c r="J42" s="10">
        <f t="shared" si="5"/>
        <v>7446.25</v>
      </c>
      <c r="K42" s="12">
        <f t="shared" si="6"/>
        <v>1489.2499999999998</v>
      </c>
    </row>
    <row r="43" spans="1:11" x14ac:dyDescent="0.15">
      <c r="A43" s="7">
        <v>54009</v>
      </c>
      <c r="B43" s="8" t="s">
        <v>85</v>
      </c>
      <c r="C43" s="9">
        <v>41</v>
      </c>
      <c r="D43" s="10">
        <v>369</v>
      </c>
      <c r="E43" s="11">
        <f t="shared" si="0"/>
        <v>15129</v>
      </c>
      <c r="F43" s="10">
        <f t="shared" si="1"/>
        <v>424.35</v>
      </c>
      <c r="G43" s="10">
        <f t="shared" si="2"/>
        <v>17398.350000000002</v>
      </c>
      <c r="H43" s="10">
        <f t="shared" si="3"/>
        <v>530.4375</v>
      </c>
      <c r="I43" s="10">
        <f t="shared" si="4"/>
        <v>21747.9375</v>
      </c>
      <c r="J43" s="10">
        <f t="shared" si="5"/>
        <v>43495.875</v>
      </c>
      <c r="K43" s="12">
        <f t="shared" si="6"/>
        <v>8699.1749999999975</v>
      </c>
    </row>
    <row r="44" spans="1:11" x14ac:dyDescent="0.15">
      <c r="A44" s="7" t="s">
        <v>86</v>
      </c>
      <c r="B44" s="8" t="s">
        <v>87</v>
      </c>
      <c r="C44" s="9">
        <v>15</v>
      </c>
      <c r="D44" s="10">
        <v>449</v>
      </c>
      <c r="E44" s="11">
        <f t="shared" si="0"/>
        <v>6735</v>
      </c>
      <c r="F44" s="10">
        <f t="shared" si="1"/>
        <v>516.35</v>
      </c>
      <c r="G44" s="10">
        <f t="shared" si="2"/>
        <v>7745.25</v>
      </c>
      <c r="H44" s="10">
        <f t="shared" si="3"/>
        <v>645.4375</v>
      </c>
      <c r="I44" s="10">
        <f t="shared" si="4"/>
        <v>9681.5625</v>
      </c>
      <c r="J44" s="10">
        <f t="shared" si="5"/>
        <v>19363.125</v>
      </c>
      <c r="K44" s="12">
        <f t="shared" si="6"/>
        <v>3872.6249999999991</v>
      </c>
    </row>
    <row r="45" spans="1:11" x14ac:dyDescent="0.15">
      <c r="A45" s="7" t="s">
        <v>88</v>
      </c>
      <c r="B45" s="8" t="s">
        <v>89</v>
      </c>
      <c r="C45" s="9">
        <v>2</v>
      </c>
      <c r="D45" s="10">
        <v>179</v>
      </c>
      <c r="E45" s="11">
        <f t="shared" si="0"/>
        <v>358</v>
      </c>
      <c r="F45" s="10">
        <f t="shared" si="1"/>
        <v>205.85</v>
      </c>
      <c r="G45" s="10">
        <f t="shared" si="2"/>
        <v>411.7</v>
      </c>
      <c r="H45" s="10">
        <f t="shared" si="3"/>
        <v>257.3125</v>
      </c>
      <c r="I45" s="10">
        <f t="shared" si="4"/>
        <v>514.625</v>
      </c>
      <c r="J45" s="10">
        <f t="shared" si="5"/>
        <v>1029.25</v>
      </c>
      <c r="K45" s="12">
        <f t="shared" si="6"/>
        <v>205.84999999999997</v>
      </c>
    </row>
    <row r="46" spans="1:11" x14ac:dyDescent="0.15">
      <c r="A46" s="7" t="s">
        <v>90</v>
      </c>
      <c r="B46" s="8" t="s">
        <v>91</v>
      </c>
      <c r="C46" s="9">
        <v>3</v>
      </c>
      <c r="D46" s="10">
        <v>80</v>
      </c>
      <c r="E46" s="11">
        <f t="shared" si="0"/>
        <v>240</v>
      </c>
      <c r="F46" s="10">
        <f t="shared" si="1"/>
        <v>92</v>
      </c>
      <c r="G46" s="10">
        <f t="shared" si="2"/>
        <v>276</v>
      </c>
      <c r="H46" s="10">
        <f t="shared" si="3"/>
        <v>115</v>
      </c>
      <c r="I46" s="10">
        <f t="shared" si="4"/>
        <v>345</v>
      </c>
      <c r="J46" s="10">
        <f t="shared" si="5"/>
        <v>690</v>
      </c>
      <c r="K46" s="12">
        <f t="shared" si="6"/>
        <v>137.99999999999997</v>
      </c>
    </row>
    <row r="47" spans="1:11" x14ac:dyDescent="0.15">
      <c r="A47" s="7" t="s">
        <v>92</v>
      </c>
      <c r="B47" s="8" t="s">
        <v>93</v>
      </c>
      <c r="C47" s="9">
        <v>10</v>
      </c>
      <c r="D47" s="10">
        <v>144</v>
      </c>
      <c r="E47" s="11">
        <f t="shared" si="0"/>
        <v>1440</v>
      </c>
      <c r="F47" s="10">
        <f t="shared" si="1"/>
        <v>165.6</v>
      </c>
      <c r="G47" s="10">
        <f t="shared" si="2"/>
        <v>1656</v>
      </c>
      <c r="H47" s="10">
        <f t="shared" si="3"/>
        <v>207</v>
      </c>
      <c r="I47" s="10">
        <f t="shared" si="4"/>
        <v>2070</v>
      </c>
      <c r="J47" s="10">
        <f t="shared" si="5"/>
        <v>4140</v>
      </c>
      <c r="K47" s="12">
        <f t="shared" si="6"/>
        <v>827.99999999999977</v>
      </c>
    </row>
    <row r="48" spans="1:11" x14ac:dyDescent="0.15">
      <c r="A48" s="7" t="s">
        <v>94</v>
      </c>
      <c r="B48" s="8" t="s">
        <v>95</v>
      </c>
      <c r="C48" s="9">
        <v>10</v>
      </c>
      <c r="D48" s="10">
        <v>65</v>
      </c>
      <c r="E48" s="11">
        <f t="shared" si="0"/>
        <v>650</v>
      </c>
      <c r="F48" s="10">
        <f t="shared" si="1"/>
        <v>74.75</v>
      </c>
      <c r="G48" s="10">
        <f t="shared" si="2"/>
        <v>747.5</v>
      </c>
      <c r="H48" s="10">
        <f t="shared" si="3"/>
        <v>93.4375</v>
      </c>
      <c r="I48" s="10">
        <f t="shared" si="4"/>
        <v>934.375</v>
      </c>
      <c r="J48" s="10">
        <f t="shared" si="5"/>
        <v>1868.75</v>
      </c>
      <c r="K48" s="12">
        <f t="shared" si="6"/>
        <v>373.74999999999994</v>
      </c>
    </row>
    <row r="49" spans="1:11" x14ac:dyDescent="0.15">
      <c r="A49" s="7" t="s">
        <v>96</v>
      </c>
      <c r="B49" s="8" t="s">
        <v>97</v>
      </c>
      <c r="C49" s="9">
        <v>21</v>
      </c>
      <c r="D49" s="10">
        <v>200</v>
      </c>
      <c r="E49" s="11">
        <f t="shared" si="0"/>
        <v>4200</v>
      </c>
      <c r="F49" s="10">
        <f t="shared" si="1"/>
        <v>230</v>
      </c>
      <c r="G49" s="10">
        <f t="shared" si="2"/>
        <v>4830</v>
      </c>
      <c r="H49" s="10">
        <f t="shared" si="3"/>
        <v>287.5</v>
      </c>
      <c r="I49" s="10">
        <f t="shared" si="4"/>
        <v>6037.5</v>
      </c>
      <c r="J49" s="10">
        <f t="shared" si="5"/>
        <v>12075</v>
      </c>
      <c r="K49" s="12">
        <f t="shared" si="6"/>
        <v>2414.9999999999995</v>
      </c>
    </row>
    <row r="50" spans="1:11" x14ac:dyDescent="0.15">
      <c r="A50" s="7" t="s">
        <v>98</v>
      </c>
      <c r="B50" s="8" t="s">
        <v>99</v>
      </c>
      <c r="C50" s="9">
        <v>22</v>
      </c>
      <c r="D50" s="10">
        <v>130</v>
      </c>
      <c r="E50" s="11">
        <f t="shared" si="0"/>
        <v>2860</v>
      </c>
      <c r="F50" s="10">
        <f t="shared" si="1"/>
        <v>149.5</v>
      </c>
      <c r="G50" s="10">
        <f t="shared" si="2"/>
        <v>3289</v>
      </c>
      <c r="H50" s="10">
        <f t="shared" si="3"/>
        <v>186.875</v>
      </c>
      <c r="I50" s="10">
        <f t="shared" si="4"/>
        <v>4111.25</v>
      </c>
      <c r="J50" s="10">
        <f t="shared" si="5"/>
        <v>8222.5</v>
      </c>
      <c r="K50" s="12">
        <f t="shared" si="6"/>
        <v>1644.4999999999995</v>
      </c>
    </row>
    <row r="51" spans="1:11" x14ac:dyDescent="0.15">
      <c r="A51" s="7" t="s">
        <v>100</v>
      </c>
      <c r="B51" s="8" t="s">
        <v>101</v>
      </c>
      <c r="C51" s="9">
        <v>22</v>
      </c>
      <c r="D51" s="10">
        <v>210</v>
      </c>
      <c r="E51" s="11">
        <f t="shared" si="0"/>
        <v>4620</v>
      </c>
      <c r="F51" s="10">
        <f t="shared" si="1"/>
        <v>241.5</v>
      </c>
      <c r="G51" s="10">
        <f t="shared" si="2"/>
        <v>5313</v>
      </c>
      <c r="H51" s="10">
        <f t="shared" si="3"/>
        <v>301.875</v>
      </c>
      <c r="I51" s="10">
        <f t="shared" si="4"/>
        <v>6641.25</v>
      </c>
      <c r="J51" s="10">
        <f t="shared" si="5"/>
        <v>13282.5</v>
      </c>
      <c r="K51" s="12">
        <f t="shared" si="6"/>
        <v>2656.4999999999995</v>
      </c>
    </row>
    <row r="52" spans="1:11" x14ac:dyDescent="0.15">
      <c r="A52" s="7" t="s">
        <v>102</v>
      </c>
      <c r="B52" s="8" t="s">
        <v>103</v>
      </c>
      <c r="C52" s="9">
        <v>16</v>
      </c>
      <c r="D52" s="10">
        <v>349</v>
      </c>
      <c r="E52" s="11">
        <f t="shared" si="0"/>
        <v>5584</v>
      </c>
      <c r="F52" s="10">
        <f t="shared" si="1"/>
        <v>401.35</v>
      </c>
      <c r="G52" s="10">
        <f t="shared" si="2"/>
        <v>6421.6</v>
      </c>
      <c r="H52" s="10">
        <f t="shared" si="3"/>
        <v>501.6875</v>
      </c>
      <c r="I52" s="10">
        <f t="shared" si="4"/>
        <v>8027</v>
      </c>
      <c r="J52" s="10">
        <f t="shared" si="5"/>
        <v>16054</v>
      </c>
      <c r="K52" s="12">
        <f t="shared" si="6"/>
        <v>3210.7999999999993</v>
      </c>
    </row>
    <row r="53" spans="1:11" x14ac:dyDescent="0.15">
      <c r="A53" s="7" t="s">
        <v>104</v>
      </c>
      <c r="B53" s="8" t="s">
        <v>105</v>
      </c>
      <c r="C53" s="9">
        <v>11</v>
      </c>
      <c r="D53" s="10">
        <v>99</v>
      </c>
      <c r="E53" s="11">
        <f t="shared" si="0"/>
        <v>1089</v>
      </c>
      <c r="F53" s="10">
        <f t="shared" si="1"/>
        <v>113.85</v>
      </c>
      <c r="G53" s="10">
        <f t="shared" si="2"/>
        <v>1252.3499999999999</v>
      </c>
      <c r="H53" s="10">
        <f t="shared" si="3"/>
        <v>142.3125</v>
      </c>
      <c r="I53" s="10">
        <f t="shared" si="4"/>
        <v>1565.4375</v>
      </c>
      <c r="J53" s="10">
        <f t="shared" si="5"/>
        <v>3130.875</v>
      </c>
      <c r="K53" s="12">
        <f t="shared" si="6"/>
        <v>626.17499999999984</v>
      </c>
    </row>
    <row r="54" spans="1:11" x14ac:dyDescent="0.15">
      <c r="A54" s="7" t="s">
        <v>106</v>
      </c>
      <c r="B54" s="8" t="s">
        <v>107</v>
      </c>
      <c r="C54" s="9">
        <v>1</v>
      </c>
      <c r="D54" s="10">
        <v>390</v>
      </c>
      <c r="E54" s="11">
        <f t="shared" si="0"/>
        <v>390</v>
      </c>
      <c r="F54" s="10">
        <f t="shared" si="1"/>
        <v>448.5</v>
      </c>
      <c r="G54" s="10">
        <f t="shared" si="2"/>
        <v>448.5</v>
      </c>
      <c r="H54" s="10">
        <f t="shared" si="3"/>
        <v>560.625</v>
      </c>
      <c r="I54" s="10">
        <f t="shared" si="4"/>
        <v>560.625</v>
      </c>
      <c r="J54" s="10">
        <f t="shared" si="5"/>
        <v>1121.25</v>
      </c>
      <c r="K54" s="12">
        <f t="shared" si="6"/>
        <v>224.24999999999994</v>
      </c>
    </row>
    <row r="55" spans="1:11" x14ac:dyDescent="0.15">
      <c r="A55" s="7" t="s">
        <v>108</v>
      </c>
      <c r="B55" s="8" t="s">
        <v>109</v>
      </c>
      <c r="C55" s="9">
        <v>1</v>
      </c>
      <c r="D55" s="10">
        <v>439</v>
      </c>
      <c r="E55" s="11">
        <f t="shared" si="0"/>
        <v>439</v>
      </c>
      <c r="F55" s="10">
        <f t="shared" si="1"/>
        <v>504.85</v>
      </c>
      <c r="G55" s="10">
        <f t="shared" si="2"/>
        <v>504.85</v>
      </c>
      <c r="H55" s="10">
        <f t="shared" si="3"/>
        <v>631.0625</v>
      </c>
      <c r="I55" s="10">
        <f t="shared" si="4"/>
        <v>631.0625</v>
      </c>
      <c r="J55" s="10">
        <f t="shared" si="5"/>
        <v>1262.125</v>
      </c>
      <c r="K55" s="12">
        <f t="shared" si="6"/>
        <v>252.42499999999995</v>
      </c>
    </row>
    <row r="56" spans="1:11" x14ac:dyDescent="0.15">
      <c r="A56" s="7" t="s">
        <v>110</v>
      </c>
      <c r="B56" s="8" t="s">
        <v>111</v>
      </c>
      <c r="C56" s="9">
        <v>6</v>
      </c>
      <c r="D56" s="10">
        <v>408</v>
      </c>
      <c r="E56" s="11">
        <f t="shared" si="0"/>
        <v>2448</v>
      </c>
      <c r="F56" s="10">
        <f t="shared" si="1"/>
        <v>469.2</v>
      </c>
      <c r="G56" s="10">
        <f t="shared" si="2"/>
        <v>2815.2</v>
      </c>
      <c r="H56" s="10">
        <f t="shared" si="3"/>
        <v>586.5</v>
      </c>
      <c r="I56" s="10">
        <f t="shared" si="4"/>
        <v>3519</v>
      </c>
      <c r="J56" s="10">
        <f t="shared" si="5"/>
        <v>7038</v>
      </c>
      <c r="K56" s="12">
        <f t="shared" si="6"/>
        <v>1407.5999999999997</v>
      </c>
    </row>
    <row r="57" spans="1:11" x14ac:dyDescent="0.15">
      <c r="A57" s="7" t="s">
        <v>112</v>
      </c>
      <c r="B57" s="8" t="s">
        <v>113</v>
      </c>
      <c r="C57" s="9">
        <v>9</v>
      </c>
      <c r="D57" s="10">
        <v>162</v>
      </c>
      <c r="E57" s="11">
        <f t="shared" si="0"/>
        <v>1458</v>
      </c>
      <c r="F57" s="10">
        <f t="shared" si="1"/>
        <v>186.3</v>
      </c>
      <c r="G57" s="10">
        <f t="shared" si="2"/>
        <v>1676.7</v>
      </c>
      <c r="H57" s="10">
        <f t="shared" si="3"/>
        <v>232.875</v>
      </c>
      <c r="I57" s="10">
        <f t="shared" si="4"/>
        <v>2095.875</v>
      </c>
      <c r="J57" s="10">
        <f t="shared" si="5"/>
        <v>4191.75</v>
      </c>
      <c r="K57" s="12">
        <f t="shared" si="6"/>
        <v>838.3499999999998</v>
      </c>
    </row>
    <row r="58" spans="1:11" x14ac:dyDescent="0.15">
      <c r="A58" s="7" t="s">
        <v>114</v>
      </c>
      <c r="B58" s="8" t="s">
        <v>115</v>
      </c>
      <c r="C58" s="9">
        <v>21</v>
      </c>
      <c r="D58" s="10">
        <v>188</v>
      </c>
      <c r="E58" s="11">
        <f t="shared" si="0"/>
        <v>3948</v>
      </c>
      <c r="F58" s="10">
        <f t="shared" si="1"/>
        <v>216.2</v>
      </c>
      <c r="G58" s="10">
        <f t="shared" si="2"/>
        <v>4540.2</v>
      </c>
      <c r="H58" s="10">
        <f t="shared" si="3"/>
        <v>270.25</v>
      </c>
      <c r="I58" s="10">
        <f t="shared" si="4"/>
        <v>5675.25</v>
      </c>
      <c r="J58" s="10">
        <f t="shared" si="5"/>
        <v>11350.5</v>
      </c>
      <c r="K58" s="12">
        <f t="shared" si="6"/>
        <v>2270.0999999999995</v>
      </c>
    </row>
    <row r="59" spans="1:11" x14ac:dyDescent="0.15">
      <c r="A59" s="7" t="s">
        <v>116</v>
      </c>
      <c r="B59" s="8" t="s">
        <v>117</v>
      </c>
      <c r="C59" s="9">
        <v>50</v>
      </c>
      <c r="D59" s="10">
        <v>439</v>
      </c>
      <c r="E59" s="11">
        <f t="shared" si="0"/>
        <v>21950</v>
      </c>
      <c r="F59" s="10">
        <f t="shared" si="1"/>
        <v>504.85</v>
      </c>
      <c r="G59" s="10">
        <f t="shared" si="2"/>
        <v>25242.5</v>
      </c>
      <c r="H59" s="10">
        <f t="shared" si="3"/>
        <v>631.0625</v>
      </c>
      <c r="I59" s="10">
        <f t="shared" si="4"/>
        <v>31553.125</v>
      </c>
      <c r="J59" s="10">
        <f t="shared" si="5"/>
        <v>63106.25</v>
      </c>
      <c r="K59" s="12">
        <f t="shared" si="6"/>
        <v>12621.249999999996</v>
      </c>
    </row>
    <row r="60" spans="1:11" x14ac:dyDescent="0.15">
      <c r="A60" s="7" t="s">
        <v>118</v>
      </c>
      <c r="B60" s="8" t="s">
        <v>70</v>
      </c>
      <c r="C60" s="9">
        <v>10</v>
      </c>
      <c r="D60" s="10">
        <v>405</v>
      </c>
      <c r="E60" s="11">
        <f t="shared" si="0"/>
        <v>4050</v>
      </c>
      <c r="F60" s="10">
        <f t="shared" si="1"/>
        <v>465.75</v>
      </c>
      <c r="G60" s="10">
        <f t="shared" si="2"/>
        <v>4657.5</v>
      </c>
      <c r="H60" s="10">
        <f t="shared" si="3"/>
        <v>582.1875</v>
      </c>
      <c r="I60" s="10">
        <f t="shared" si="4"/>
        <v>5821.875</v>
      </c>
      <c r="J60" s="10">
        <f t="shared" si="5"/>
        <v>11643.75</v>
      </c>
      <c r="K60" s="12">
        <f t="shared" si="6"/>
        <v>2328.7499999999995</v>
      </c>
    </row>
    <row r="61" spans="1:11" x14ac:dyDescent="0.15">
      <c r="A61" s="7" t="s">
        <v>119</v>
      </c>
      <c r="B61" s="8" t="s">
        <v>120</v>
      </c>
      <c r="C61" s="9">
        <v>19</v>
      </c>
      <c r="D61" s="10">
        <v>475</v>
      </c>
      <c r="E61" s="11">
        <f t="shared" si="0"/>
        <v>9025</v>
      </c>
      <c r="F61" s="10">
        <f t="shared" si="1"/>
        <v>546.25</v>
      </c>
      <c r="G61" s="10">
        <f t="shared" si="2"/>
        <v>10378.75</v>
      </c>
      <c r="H61" s="10">
        <f t="shared" si="3"/>
        <v>682.8125</v>
      </c>
      <c r="I61" s="10">
        <f t="shared" si="4"/>
        <v>12973.4375</v>
      </c>
      <c r="J61" s="10">
        <f t="shared" si="5"/>
        <v>25946.875</v>
      </c>
      <c r="K61" s="12">
        <f t="shared" si="6"/>
        <v>5189.3749999999991</v>
      </c>
    </row>
    <row r="62" spans="1:11" x14ac:dyDescent="0.15">
      <c r="A62" s="7" t="s">
        <v>121</v>
      </c>
      <c r="B62" s="8" t="s">
        <v>122</v>
      </c>
      <c r="C62" s="9">
        <v>8</v>
      </c>
      <c r="D62" s="10">
        <v>415</v>
      </c>
      <c r="E62" s="11">
        <f t="shared" si="0"/>
        <v>3320</v>
      </c>
      <c r="F62" s="10">
        <f t="shared" si="1"/>
        <v>477.25</v>
      </c>
      <c r="G62" s="10">
        <f t="shared" si="2"/>
        <v>3818</v>
      </c>
      <c r="H62" s="10">
        <f t="shared" si="3"/>
        <v>596.5625</v>
      </c>
      <c r="I62" s="10">
        <f t="shared" si="4"/>
        <v>4772.5</v>
      </c>
      <c r="J62" s="10">
        <f t="shared" si="5"/>
        <v>9545</v>
      </c>
      <c r="K62" s="12">
        <f t="shared" si="6"/>
        <v>1908.9999999999995</v>
      </c>
    </row>
    <row r="63" spans="1:11" x14ac:dyDescent="0.15">
      <c r="A63" s="7" t="s">
        <v>123</v>
      </c>
      <c r="B63" s="8" t="s">
        <v>124</v>
      </c>
      <c r="C63" s="9">
        <v>4</v>
      </c>
      <c r="D63" s="10">
        <v>385</v>
      </c>
      <c r="E63" s="11">
        <f t="shared" si="0"/>
        <v>1540</v>
      </c>
      <c r="F63" s="10">
        <f t="shared" si="1"/>
        <v>442.75</v>
      </c>
      <c r="G63" s="10">
        <f t="shared" si="2"/>
        <v>1771</v>
      </c>
      <c r="H63" s="10">
        <f t="shared" si="3"/>
        <v>553.4375</v>
      </c>
      <c r="I63" s="10">
        <f t="shared" si="4"/>
        <v>2213.75</v>
      </c>
      <c r="J63" s="10">
        <f t="shared" si="5"/>
        <v>4427.5</v>
      </c>
      <c r="K63" s="12">
        <f t="shared" si="6"/>
        <v>885.49999999999977</v>
      </c>
    </row>
    <row r="64" spans="1:11" x14ac:dyDescent="0.15">
      <c r="A64" s="7" t="s">
        <v>125</v>
      </c>
      <c r="B64" s="8" t="s">
        <v>126</v>
      </c>
      <c r="C64" s="9">
        <v>1</v>
      </c>
      <c r="D64" s="10">
        <v>310</v>
      </c>
      <c r="E64" s="11">
        <f t="shared" si="0"/>
        <v>310</v>
      </c>
      <c r="F64" s="10">
        <f t="shared" si="1"/>
        <v>356.5</v>
      </c>
      <c r="G64" s="10">
        <f t="shared" si="2"/>
        <v>356.5</v>
      </c>
      <c r="H64" s="10">
        <f t="shared" si="3"/>
        <v>445.625</v>
      </c>
      <c r="I64" s="10">
        <f t="shared" si="4"/>
        <v>445.625</v>
      </c>
      <c r="J64" s="10">
        <f t="shared" si="5"/>
        <v>891.25</v>
      </c>
      <c r="K64" s="12">
        <f t="shared" si="6"/>
        <v>178.24999999999997</v>
      </c>
    </row>
    <row r="65" spans="1:11" x14ac:dyDescent="0.15">
      <c r="A65" s="7" t="s">
        <v>127</v>
      </c>
      <c r="B65" s="8" t="s">
        <v>128</v>
      </c>
      <c r="C65" s="9">
        <v>7</v>
      </c>
      <c r="D65" s="10">
        <v>449</v>
      </c>
      <c r="E65" s="11">
        <f t="shared" si="0"/>
        <v>3143</v>
      </c>
      <c r="F65" s="10">
        <f t="shared" si="1"/>
        <v>516.35</v>
      </c>
      <c r="G65" s="10">
        <f t="shared" si="2"/>
        <v>3614.4500000000003</v>
      </c>
      <c r="H65" s="10">
        <f t="shared" si="3"/>
        <v>645.4375</v>
      </c>
      <c r="I65" s="10">
        <f t="shared" si="4"/>
        <v>4518.0625</v>
      </c>
      <c r="J65" s="10">
        <f t="shared" si="5"/>
        <v>9036.125</v>
      </c>
      <c r="K65" s="12">
        <f t="shared" si="6"/>
        <v>1807.2249999999997</v>
      </c>
    </row>
    <row r="66" spans="1:11" x14ac:dyDescent="0.15">
      <c r="A66" s="7" t="s">
        <v>129</v>
      </c>
      <c r="B66" s="8" t="s">
        <v>130</v>
      </c>
      <c r="C66" s="9">
        <v>34</v>
      </c>
      <c r="D66" s="10">
        <v>360</v>
      </c>
      <c r="E66" s="11">
        <f t="shared" si="0"/>
        <v>12240</v>
      </c>
      <c r="F66" s="10">
        <f t="shared" si="1"/>
        <v>414</v>
      </c>
      <c r="G66" s="10">
        <f t="shared" si="2"/>
        <v>14076</v>
      </c>
      <c r="H66" s="10">
        <f t="shared" si="3"/>
        <v>517.5</v>
      </c>
      <c r="I66" s="10">
        <f t="shared" si="4"/>
        <v>17595</v>
      </c>
      <c r="J66" s="10">
        <f t="shared" si="5"/>
        <v>35190</v>
      </c>
      <c r="K66" s="12">
        <f t="shared" si="6"/>
        <v>7037.9999999999982</v>
      </c>
    </row>
    <row r="67" spans="1:11" x14ac:dyDescent="0.15">
      <c r="A67" s="7" t="s">
        <v>131</v>
      </c>
      <c r="B67" s="8" t="s">
        <v>132</v>
      </c>
      <c r="C67" s="9">
        <v>34</v>
      </c>
      <c r="D67" s="10">
        <v>56</v>
      </c>
      <c r="E67" s="11">
        <f t="shared" si="0"/>
        <v>1904</v>
      </c>
      <c r="F67" s="10">
        <f t="shared" si="1"/>
        <v>64.400000000000006</v>
      </c>
      <c r="G67" s="10">
        <f t="shared" si="2"/>
        <v>2189.6000000000004</v>
      </c>
      <c r="H67" s="10">
        <f t="shared" si="3"/>
        <v>80.5</v>
      </c>
      <c r="I67" s="10">
        <f t="shared" si="4"/>
        <v>2737</v>
      </c>
      <c r="J67" s="10">
        <f t="shared" si="5"/>
        <v>5474</v>
      </c>
      <c r="K67" s="12">
        <f t="shared" si="6"/>
        <v>1094.7999999999997</v>
      </c>
    </row>
    <row r="68" spans="1:11" x14ac:dyDescent="0.15">
      <c r="A68" s="7" t="s">
        <v>133</v>
      </c>
      <c r="B68" s="8" t="s">
        <v>134</v>
      </c>
      <c r="C68" s="9">
        <v>17</v>
      </c>
      <c r="D68" s="10">
        <v>210</v>
      </c>
      <c r="E68" s="11">
        <f t="shared" ref="E68:E77" si="7">D68*C68</f>
        <v>3570</v>
      </c>
      <c r="F68" s="10">
        <f t="shared" ref="F68:F77" si="8">D68+(D68*15%)</f>
        <v>241.5</v>
      </c>
      <c r="G68" s="10">
        <f t="shared" ref="G68:G77" si="9">F68*C68</f>
        <v>4105.5</v>
      </c>
      <c r="H68" s="10">
        <f t="shared" ref="H68:H77" si="10">(F68*25%)+F68</f>
        <v>301.875</v>
      </c>
      <c r="I68" s="10">
        <f t="shared" ref="I68:I77" si="11">H68*C68</f>
        <v>5131.875</v>
      </c>
      <c r="J68" s="10">
        <f t="shared" ref="J68:J77" si="12">I68*2</f>
        <v>10263.75</v>
      </c>
      <c r="K68" s="12">
        <f t="shared" ref="K68:K77" si="13">(100%-80%)*J68</f>
        <v>2052.7499999999995</v>
      </c>
    </row>
    <row r="69" spans="1:11" x14ac:dyDescent="0.15">
      <c r="A69" s="7" t="s">
        <v>135</v>
      </c>
      <c r="B69" s="8" t="s">
        <v>136</v>
      </c>
      <c r="C69" s="9">
        <v>17</v>
      </c>
      <c r="D69" s="10">
        <v>210</v>
      </c>
      <c r="E69" s="11">
        <f t="shared" si="7"/>
        <v>3570</v>
      </c>
      <c r="F69" s="10">
        <f t="shared" si="8"/>
        <v>241.5</v>
      </c>
      <c r="G69" s="10">
        <f t="shared" si="9"/>
        <v>4105.5</v>
      </c>
      <c r="H69" s="10">
        <f t="shared" si="10"/>
        <v>301.875</v>
      </c>
      <c r="I69" s="10">
        <f t="shared" si="11"/>
        <v>5131.875</v>
      </c>
      <c r="J69" s="10">
        <f t="shared" si="12"/>
        <v>10263.75</v>
      </c>
      <c r="K69" s="12">
        <f t="shared" si="13"/>
        <v>2052.7499999999995</v>
      </c>
    </row>
    <row r="70" spans="1:11" x14ac:dyDescent="0.15">
      <c r="A70" s="7" t="s">
        <v>137</v>
      </c>
      <c r="B70" s="8" t="s">
        <v>138</v>
      </c>
      <c r="C70" s="9">
        <v>26</v>
      </c>
      <c r="D70" s="10">
        <v>38</v>
      </c>
      <c r="E70" s="11">
        <f t="shared" si="7"/>
        <v>988</v>
      </c>
      <c r="F70" s="10">
        <f t="shared" si="8"/>
        <v>43.7</v>
      </c>
      <c r="G70" s="10">
        <f t="shared" si="9"/>
        <v>1136.2</v>
      </c>
      <c r="H70" s="10">
        <f t="shared" si="10"/>
        <v>54.625</v>
      </c>
      <c r="I70" s="10">
        <f t="shared" si="11"/>
        <v>1420.25</v>
      </c>
      <c r="J70" s="10">
        <f t="shared" si="12"/>
        <v>2840.5</v>
      </c>
      <c r="K70" s="12">
        <f t="shared" si="13"/>
        <v>568.09999999999991</v>
      </c>
    </row>
    <row r="71" spans="1:11" x14ac:dyDescent="0.15">
      <c r="A71" s="7" t="s">
        <v>139</v>
      </c>
      <c r="B71" s="8" t="s">
        <v>140</v>
      </c>
      <c r="C71" s="9">
        <v>12</v>
      </c>
      <c r="D71" s="10">
        <v>30</v>
      </c>
      <c r="E71" s="11">
        <f t="shared" si="7"/>
        <v>360</v>
      </c>
      <c r="F71" s="10">
        <f t="shared" si="8"/>
        <v>34.5</v>
      </c>
      <c r="G71" s="10">
        <f t="shared" si="9"/>
        <v>414</v>
      </c>
      <c r="H71" s="10">
        <f t="shared" si="10"/>
        <v>43.125</v>
      </c>
      <c r="I71" s="10">
        <f t="shared" si="11"/>
        <v>517.5</v>
      </c>
      <c r="J71" s="10">
        <f t="shared" si="12"/>
        <v>1035</v>
      </c>
      <c r="K71" s="12">
        <f t="shared" si="13"/>
        <v>206.99999999999994</v>
      </c>
    </row>
    <row r="72" spans="1:11" x14ac:dyDescent="0.15">
      <c r="A72" s="7" t="s">
        <v>141</v>
      </c>
      <c r="B72" s="8" t="s">
        <v>142</v>
      </c>
      <c r="C72" s="9">
        <v>4</v>
      </c>
      <c r="D72" s="10">
        <v>294</v>
      </c>
      <c r="E72" s="11">
        <f t="shared" si="7"/>
        <v>1176</v>
      </c>
      <c r="F72" s="10">
        <f t="shared" si="8"/>
        <v>338.1</v>
      </c>
      <c r="G72" s="10">
        <f t="shared" si="9"/>
        <v>1352.4</v>
      </c>
      <c r="H72" s="10">
        <f t="shared" si="10"/>
        <v>422.625</v>
      </c>
      <c r="I72" s="10">
        <f t="shared" si="11"/>
        <v>1690.5</v>
      </c>
      <c r="J72" s="10">
        <f t="shared" si="12"/>
        <v>3381</v>
      </c>
      <c r="K72" s="12">
        <f t="shared" si="13"/>
        <v>676.19999999999982</v>
      </c>
    </row>
    <row r="73" spans="1:11" x14ac:dyDescent="0.15">
      <c r="A73" s="7" t="s">
        <v>143</v>
      </c>
      <c r="B73" s="8" t="s">
        <v>144</v>
      </c>
      <c r="C73" s="9">
        <v>5</v>
      </c>
      <c r="D73" s="10">
        <v>240</v>
      </c>
      <c r="E73" s="11">
        <f t="shared" si="7"/>
        <v>1200</v>
      </c>
      <c r="F73" s="10">
        <f t="shared" si="8"/>
        <v>276</v>
      </c>
      <c r="G73" s="10">
        <f t="shared" si="9"/>
        <v>1380</v>
      </c>
      <c r="H73" s="10">
        <f t="shared" si="10"/>
        <v>345</v>
      </c>
      <c r="I73" s="10">
        <f t="shared" si="11"/>
        <v>1725</v>
      </c>
      <c r="J73" s="10">
        <f t="shared" si="12"/>
        <v>3450</v>
      </c>
      <c r="K73" s="12">
        <f t="shared" si="13"/>
        <v>689.99999999999989</v>
      </c>
    </row>
    <row r="74" spans="1:11" x14ac:dyDescent="0.15">
      <c r="A74" s="7" t="s">
        <v>145</v>
      </c>
      <c r="B74" s="8" t="s">
        <v>146</v>
      </c>
      <c r="C74" s="9">
        <v>1</v>
      </c>
      <c r="D74" s="10">
        <v>320</v>
      </c>
      <c r="E74" s="11">
        <f t="shared" si="7"/>
        <v>320</v>
      </c>
      <c r="F74" s="10">
        <f t="shared" si="8"/>
        <v>368</v>
      </c>
      <c r="G74" s="10">
        <f t="shared" si="9"/>
        <v>368</v>
      </c>
      <c r="H74" s="10">
        <f t="shared" si="10"/>
        <v>460</v>
      </c>
      <c r="I74" s="10">
        <f t="shared" si="11"/>
        <v>460</v>
      </c>
      <c r="J74" s="10">
        <f t="shared" si="12"/>
        <v>920</v>
      </c>
      <c r="K74" s="12">
        <f t="shared" si="13"/>
        <v>183.99999999999997</v>
      </c>
    </row>
    <row r="75" spans="1:11" x14ac:dyDescent="0.15">
      <c r="A75" s="7" t="s">
        <v>147</v>
      </c>
      <c r="B75" s="8" t="s">
        <v>148</v>
      </c>
      <c r="C75" s="9">
        <v>2</v>
      </c>
      <c r="D75" s="10">
        <v>0</v>
      </c>
      <c r="E75" s="11">
        <f t="shared" si="7"/>
        <v>0</v>
      </c>
      <c r="F75" s="10">
        <f t="shared" si="8"/>
        <v>0</v>
      </c>
      <c r="G75" s="10">
        <f t="shared" si="9"/>
        <v>0</v>
      </c>
      <c r="H75" s="10">
        <f t="shared" si="10"/>
        <v>0</v>
      </c>
      <c r="I75" s="10">
        <f t="shared" si="11"/>
        <v>0</v>
      </c>
      <c r="J75" s="10">
        <f t="shared" si="12"/>
        <v>0</v>
      </c>
      <c r="K75" s="12">
        <f t="shared" si="13"/>
        <v>0</v>
      </c>
    </row>
    <row r="76" spans="1:11" x14ac:dyDescent="0.15">
      <c r="A76" s="7" t="s">
        <v>149</v>
      </c>
      <c r="B76" s="8" t="s">
        <v>150</v>
      </c>
      <c r="C76" s="9">
        <v>11</v>
      </c>
      <c r="D76" s="10">
        <v>399</v>
      </c>
      <c r="E76" s="11">
        <f t="shared" si="7"/>
        <v>4389</v>
      </c>
      <c r="F76" s="10">
        <f t="shared" si="8"/>
        <v>458.85</v>
      </c>
      <c r="G76" s="10">
        <f t="shared" si="9"/>
        <v>5047.3500000000004</v>
      </c>
      <c r="H76" s="10">
        <f t="shared" si="10"/>
        <v>573.5625</v>
      </c>
      <c r="I76" s="10">
        <f t="shared" si="11"/>
        <v>6309.1875</v>
      </c>
      <c r="J76" s="10">
        <f t="shared" si="12"/>
        <v>12618.375</v>
      </c>
      <c r="K76" s="12">
        <f t="shared" si="13"/>
        <v>2523.6749999999993</v>
      </c>
    </row>
    <row r="77" spans="1:11" ht="13" thickBot="1" x14ac:dyDescent="0.2">
      <c r="A77" s="20" t="s">
        <v>151</v>
      </c>
      <c r="B77" s="21" t="s">
        <v>152</v>
      </c>
      <c r="C77" s="22">
        <v>8</v>
      </c>
      <c r="D77" s="23">
        <v>459</v>
      </c>
      <c r="E77" s="24">
        <f t="shared" si="7"/>
        <v>3672</v>
      </c>
      <c r="F77" s="23">
        <f t="shared" si="8"/>
        <v>527.85</v>
      </c>
      <c r="G77" s="23">
        <f t="shared" si="9"/>
        <v>4222.8</v>
      </c>
      <c r="H77" s="23">
        <f t="shared" si="10"/>
        <v>659.8125</v>
      </c>
      <c r="I77" s="23">
        <f t="shared" si="11"/>
        <v>5278.5</v>
      </c>
      <c r="J77" s="23">
        <f t="shared" si="12"/>
        <v>10557</v>
      </c>
      <c r="K77" s="25">
        <f t="shared" si="13"/>
        <v>2111.3999999999996</v>
      </c>
    </row>
    <row r="78" spans="1:11" s="31" customFormat="1" ht="13" thickTop="1" x14ac:dyDescent="0.15">
      <c r="A78" s="26"/>
      <c r="B78" s="27"/>
      <c r="C78" s="28">
        <f>SUM(C3:C77)</f>
        <v>1736</v>
      </c>
      <c r="D78" s="29"/>
      <c r="E78" s="30">
        <f>SUM(E3:E77)</f>
        <v>566633</v>
      </c>
      <c r="F78" s="29"/>
      <c r="G78" s="29">
        <f>SUM(G3:G77)</f>
        <v>651627.94999999972</v>
      </c>
      <c r="H78" s="29"/>
      <c r="I78" s="29">
        <f>SUM(I3:I77)</f>
        <v>814534.9375</v>
      </c>
      <c r="J78" s="29">
        <f>SUM(J3:J77)</f>
        <v>1629069.875</v>
      </c>
      <c r="K78" s="29">
        <f>SUM(K3:K77)</f>
        <v>325813.9749999998</v>
      </c>
    </row>
    <row r="79" spans="1:11" s="37" customFormat="1" x14ac:dyDescent="0.15">
      <c r="A79" s="32"/>
      <c r="B79" s="33"/>
      <c r="C79" s="34"/>
      <c r="D79" s="35"/>
      <c r="E79" s="36"/>
      <c r="I79" s="35"/>
      <c r="J79" s="35"/>
      <c r="K79" s="38"/>
    </row>
    <row r="80" spans="1:11" s="37" customFormat="1" x14ac:dyDescent="0.15">
      <c r="A80" s="32"/>
      <c r="B80" s="33"/>
      <c r="C80" s="34"/>
      <c r="D80" s="35"/>
      <c r="E80" s="36"/>
      <c r="I80" s="35"/>
      <c r="J80" s="35"/>
      <c r="K80" s="38"/>
    </row>
    <row r="81" spans="1:11" s="37" customFormat="1" x14ac:dyDescent="0.15">
      <c r="A81" s="39"/>
      <c r="B81" s="33"/>
      <c r="C81" s="34"/>
      <c r="D81" s="35"/>
      <c r="E81" s="36"/>
      <c r="I81" s="35"/>
      <c r="J81" s="35"/>
      <c r="K81" s="38"/>
    </row>
    <row r="82" spans="1:11" s="37" customFormat="1" x14ac:dyDescent="0.15">
      <c r="A82" s="39"/>
      <c r="B82" s="33"/>
      <c r="C82" s="34"/>
      <c r="D82" s="35"/>
      <c r="E82" s="36"/>
      <c r="I82" s="35"/>
      <c r="J82" s="35"/>
      <c r="K82" s="38"/>
    </row>
    <row r="83" spans="1:11" s="37" customFormat="1" x14ac:dyDescent="0.15">
      <c r="A83" s="39"/>
      <c r="B83" s="33"/>
      <c r="C83" s="34"/>
      <c r="D83" s="35"/>
      <c r="E83" s="36"/>
      <c r="I83" s="35"/>
      <c r="J83" s="35"/>
      <c r="K83" s="38"/>
    </row>
    <row r="84" spans="1:11" s="37" customFormat="1" x14ac:dyDescent="0.15">
      <c r="A84" s="39"/>
      <c r="B84" s="33"/>
      <c r="C84" s="34"/>
      <c r="D84" s="35"/>
      <c r="E84" s="36"/>
      <c r="I84" s="35"/>
      <c r="J84" s="35"/>
      <c r="K84" s="38"/>
    </row>
    <row r="85" spans="1:11" s="37" customFormat="1" x14ac:dyDescent="0.15">
      <c r="A85" s="39"/>
      <c r="B85" s="33"/>
      <c r="C85" s="34"/>
      <c r="D85" s="35"/>
      <c r="E85" s="36"/>
      <c r="I85" s="35"/>
      <c r="J85" s="35"/>
      <c r="K85" s="38"/>
    </row>
    <row r="86" spans="1:11" s="37" customFormat="1" x14ac:dyDescent="0.15">
      <c r="A86" s="39"/>
      <c r="B86" s="33"/>
      <c r="C86" s="34"/>
      <c r="D86" s="35"/>
      <c r="E86" s="36"/>
      <c r="I86" s="35"/>
      <c r="J86" s="35"/>
      <c r="K86" s="38"/>
    </row>
    <row r="87" spans="1:11" s="37" customFormat="1" x14ac:dyDescent="0.15">
      <c r="A87" s="39"/>
      <c r="B87" s="33"/>
      <c r="C87" s="34"/>
      <c r="D87" s="35"/>
      <c r="E87" s="36"/>
      <c r="I87" s="35"/>
      <c r="J87" s="35"/>
      <c r="K87" s="38"/>
    </row>
    <row r="88" spans="1:11" s="37" customFormat="1" x14ac:dyDescent="0.15">
      <c r="A88" s="39"/>
      <c r="B88" s="33"/>
      <c r="C88" s="34"/>
      <c r="D88" s="35"/>
      <c r="E88" s="36"/>
      <c r="F88" s="35"/>
      <c r="G88" s="35"/>
      <c r="H88" s="35"/>
      <c r="I88" s="35"/>
      <c r="J88" s="35"/>
      <c r="K88" s="38"/>
    </row>
    <row r="89" spans="1:11" s="37" customFormat="1" x14ac:dyDescent="0.15">
      <c r="A89" s="39"/>
      <c r="B89" s="33"/>
      <c r="C89" s="34"/>
      <c r="D89" s="35"/>
      <c r="E89" s="36"/>
      <c r="F89" s="35"/>
      <c r="G89" s="35"/>
      <c r="H89" s="35"/>
      <c r="I89" s="35"/>
      <c r="J89" s="35"/>
      <c r="K89" s="38"/>
    </row>
    <row r="90" spans="1:11" s="37" customFormat="1" x14ac:dyDescent="0.15">
      <c r="A90" s="39"/>
      <c r="B90" s="33"/>
      <c r="C90" s="34"/>
      <c r="D90" s="35"/>
      <c r="E90" s="36"/>
      <c r="F90" s="35"/>
      <c r="G90" s="35"/>
      <c r="H90" s="35"/>
      <c r="I90" s="35"/>
      <c r="J90" s="35"/>
      <c r="K90" s="38"/>
    </row>
    <row r="91" spans="1:11" s="37" customFormat="1" x14ac:dyDescent="0.15">
      <c r="A91" s="39"/>
      <c r="B91" s="33"/>
      <c r="C91" s="34"/>
      <c r="D91" s="35"/>
      <c r="E91" s="36"/>
      <c r="F91" s="35"/>
      <c r="G91" s="35"/>
      <c r="H91" s="35"/>
      <c r="I91" s="35"/>
      <c r="J91" s="35"/>
      <c r="K91" s="38"/>
    </row>
    <row r="92" spans="1:11" s="37" customFormat="1" x14ac:dyDescent="0.15">
      <c r="A92" s="39"/>
      <c r="B92" s="33"/>
      <c r="C92" s="34"/>
      <c r="D92" s="35"/>
      <c r="E92" s="36"/>
      <c r="F92" s="35"/>
      <c r="G92" s="35"/>
      <c r="H92" s="35"/>
      <c r="I92" s="35"/>
      <c r="J92" s="35"/>
      <c r="K92" s="38"/>
    </row>
    <row r="93" spans="1:11" s="37" customFormat="1" x14ac:dyDescent="0.15">
      <c r="A93" s="39"/>
      <c r="B93" s="33"/>
      <c r="C93" s="34"/>
      <c r="D93" s="35"/>
      <c r="E93" s="36"/>
      <c r="F93" s="35"/>
      <c r="G93" s="35"/>
      <c r="H93" s="35"/>
      <c r="I93" s="35"/>
      <c r="J93" s="35"/>
      <c r="K93" s="38"/>
    </row>
    <row r="94" spans="1:11" s="37" customFormat="1" x14ac:dyDescent="0.15">
      <c r="A94" s="39"/>
      <c r="B94" s="33"/>
      <c r="C94" s="34"/>
      <c r="D94" s="35"/>
      <c r="E94" s="36"/>
      <c r="F94" s="35"/>
      <c r="G94" s="35"/>
      <c r="H94" s="35"/>
      <c r="I94" s="35"/>
      <c r="J94" s="35"/>
      <c r="K94" s="38"/>
    </row>
    <row r="95" spans="1:11" s="37" customFormat="1" x14ac:dyDescent="0.15">
      <c r="A95" s="39"/>
      <c r="B95" s="33"/>
      <c r="C95" s="34"/>
      <c r="D95" s="35"/>
      <c r="E95" s="36"/>
      <c r="F95" s="35"/>
      <c r="G95" s="35"/>
      <c r="H95" s="35"/>
      <c r="I95" s="35"/>
      <c r="J95" s="35"/>
      <c r="K95" s="38"/>
    </row>
    <row r="96" spans="1:11" s="37" customFormat="1" x14ac:dyDescent="0.15">
      <c r="A96" s="39"/>
      <c r="B96" s="33"/>
      <c r="C96" s="34"/>
      <c r="D96" s="35"/>
      <c r="E96" s="36"/>
      <c r="F96" s="35"/>
      <c r="G96" s="35"/>
      <c r="H96" s="35"/>
      <c r="I96" s="35"/>
      <c r="J96" s="35"/>
      <c r="K96" s="38"/>
    </row>
    <row r="97" spans="1:11" s="37" customFormat="1" x14ac:dyDescent="0.15">
      <c r="A97" s="39"/>
      <c r="B97" s="33"/>
      <c r="C97" s="34"/>
      <c r="D97" s="35"/>
      <c r="E97" s="36"/>
      <c r="F97" s="35"/>
      <c r="G97" s="35"/>
      <c r="H97" s="35"/>
      <c r="I97" s="35"/>
      <c r="J97" s="35"/>
      <c r="K97" s="38"/>
    </row>
    <row r="98" spans="1:11" s="37" customFormat="1" x14ac:dyDescent="0.15">
      <c r="A98" s="39"/>
      <c r="B98" s="33"/>
      <c r="C98" s="34"/>
      <c r="D98" s="35"/>
      <c r="E98" s="36"/>
      <c r="F98" s="35"/>
      <c r="G98" s="35"/>
      <c r="H98" s="35"/>
      <c r="I98" s="35"/>
      <c r="J98" s="35"/>
      <c r="K98" s="38"/>
    </row>
    <row r="99" spans="1:11" s="37" customFormat="1" x14ac:dyDescent="0.15">
      <c r="A99" s="39"/>
      <c r="B99" s="33"/>
      <c r="C99" s="34"/>
      <c r="D99" s="35"/>
      <c r="E99" s="36"/>
      <c r="F99" s="35"/>
      <c r="G99" s="35"/>
      <c r="H99" s="35"/>
      <c r="I99" s="35"/>
      <c r="J99" s="35"/>
      <c r="K99" s="38"/>
    </row>
    <row r="100" spans="1:11" s="37" customFormat="1" x14ac:dyDescent="0.15">
      <c r="A100" s="39"/>
      <c r="B100" s="33"/>
      <c r="C100" s="34"/>
      <c r="D100" s="35"/>
      <c r="E100" s="36"/>
      <c r="F100" s="35"/>
      <c r="G100" s="35"/>
      <c r="H100" s="35"/>
      <c r="I100" s="35"/>
      <c r="J100" s="35"/>
      <c r="K100" s="38"/>
    </row>
    <row r="101" spans="1:11" s="37" customFormat="1" x14ac:dyDescent="0.15">
      <c r="A101" s="39"/>
      <c r="B101" s="33"/>
      <c r="C101" s="34"/>
      <c r="D101" s="35"/>
      <c r="E101" s="36"/>
      <c r="F101" s="35"/>
      <c r="G101" s="35"/>
      <c r="H101" s="35"/>
      <c r="I101" s="35"/>
      <c r="J101" s="35"/>
      <c r="K101" s="38"/>
    </row>
    <row r="102" spans="1:11" s="37" customFormat="1" x14ac:dyDescent="0.15">
      <c r="A102" s="39"/>
      <c r="B102" s="33"/>
      <c r="C102" s="34"/>
      <c r="D102" s="35"/>
      <c r="E102" s="36"/>
      <c r="F102" s="35"/>
      <c r="G102" s="35"/>
      <c r="H102" s="35"/>
      <c r="I102" s="35"/>
      <c r="J102" s="35"/>
      <c r="K102" s="38"/>
    </row>
    <row r="103" spans="1:11" s="37" customFormat="1" x14ac:dyDescent="0.15">
      <c r="A103" s="39"/>
      <c r="B103" s="33"/>
      <c r="C103" s="34"/>
      <c r="D103" s="35"/>
      <c r="E103" s="36"/>
      <c r="F103" s="35"/>
      <c r="G103" s="35"/>
      <c r="H103" s="35"/>
      <c r="I103" s="35"/>
      <c r="J103" s="35"/>
      <c r="K103" s="38"/>
    </row>
    <row r="104" spans="1:11" s="37" customFormat="1" x14ac:dyDescent="0.15">
      <c r="A104" s="39"/>
      <c r="B104" s="33"/>
      <c r="C104" s="34"/>
      <c r="D104" s="35"/>
      <c r="E104" s="36"/>
      <c r="F104" s="35"/>
      <c r="G104" s="35"/>
      <c r="H104" s="35"/>
      <c r="I104" s="35"/>
      <c r="J104" s="35"/>
      <c r="K104" s="38"/>
    </row>
    <row r="105" spans="1:11" s="37" customFormat="1" x14ac:dyDescent="0.15">
      <c r="A105" s="39"/>
      <c r="B105" s="33"/>
      <c r="C105" s="34"/>
      <c r="D105" s="35"/>
      <c r="E105" s="36"/>
      <c r="F105" s="35"/>
      <c r="G105" s="35"/>
      <c r="H105" s="35"/>
      <c r="I105" s="35"/>
      <c r="J105" s="35"/>
      <c r="K105" s="38"/>
    </row>
    <row r="106" spans="1:11" s="37" customFormat="1" x14ac:dyDescent="0.15">
      <c r="A106" s="39"/>
      <c r="B106" s="33"/>
      <c r="C106" s="34"/>
      <c r="D106" s="35"/>
      <c r="E106" s="36"/>
      <c r="F106" s="35"/>
      <c r="G106" s="35"/>
      <c r="H106" s="35"/>
      <c r="I106" s="35"/>
      <c r="J106" s="35"/>
      <c r="K106" s="38"/>
    </row>
    <row r="107" spans="1:11" s="37" customFormat="1" x14ac:dyDescent="0.15">
      <c r="A107" s="39"/>
      <c r="B107" s="33"/>
      <c r="C107" s="34"/>
      <c r="D107" s="35"/>
      <c r="E107" s="36"/>
      <c r="F107" s="35"/>
      <c r="G107" s="35"/>
      <c r="H107" s="35"/>
      <c r="I107" s="35"/>
      <c r="J107" s="35"/>
      <c r="K107" s="38"/>
    </row>
    <row r="108" spans="1:11" s="37" customFormat="1" x14ac:dyDescent="0.15">
      <c r="A108" s="39"/>
      <c r="B108" s="33"/>
      <c r="C108" s="34"/>
      <c r="D108" s="35"/>
      <c r="E108" s="36"/>
      <c r="F108" s="35"/>
      <c r="G108" s="35"/>
      <c r="H108" s="35"/>
      <c r="I108" s="35"/>
      <c r="J108" s="35"/>
      <c r="K108" s="38"/>
    </row>
    <row r="109" spans="1:11" s="37" customFormat="1" x14ac:dyDescent="0.15">
      <c r="A109" s="39"/>
      <c r="B109" s="33"/>
      <c r="C109" s="34"/>
      <c r="D109" s="35"/>
      <c r="E109" s="36"/>
      <c r="F109" s="35"/>
      <c r="G109" s="35"/>
      <c r="H109" s="35"/>
      <c r="I109" s="35"/>
      <c r="J109" s="35"/>
      <c r="K109" s="38"/>
    </row>
    <row r="110" spans="1:11" s="37" customFormat="1" x14ac:dyDescent="0.15">
      <c r="A110" s="39"/>
      <c r="B110" s="33"/>
      <c r="C110" s="34"/>
      <c r="D110" s="35"/>
      <c r="E110" s="36"/>
      <c r="F110" s="35"/>
      <c r="G110" s="35"/>
      <c r="H110" s="35"/>
      <c r="I110" s="35"/>
      <c r="J110" s="35"/>
      <c r="K110" s="38"/>
    </row>
    <row r="111" spans="1:11" s="37" customFormat="1" x14ac:dyDescent="0.15">
      <c r="A111" s="39"/>
      <c r="B111" s="33"/>
      <c r="C111" s="34"/>
      <c r="D111" s="35"/>
      <c r="E111" s="36"/>
      <c r="F111" s="35"/>
      <c r="G111" s="35"/>
      <c r="H111" s="35"/>
      <c r="I111" s="35"/>
      <c r="J111" s="35"/>
      <c r="K111" s="38"/>
    </row>
    <row r="112" spans="1:11" s="37" customFormat="1" x14ac:dyDescent="0.15">
      <c r="A112" s="39"/>
      <c r="B112" s="33"/>
      <c r="C112" s="34"/>
      <c r="D112" s="35"/>
      <c r="E112" s="36"/>
      <c r="F112" s="35"/>
      <c r="G112" s="35"/>
      <c r="H112" s="35"/>
      <c r="I112" s="35"/>
      <c r="J112" s="35"/>
      <c r="K112" s="38"/>
    </row>
    <row r="113" spans="1:11" s="37" customFormat="1" x14ac:dyDescent="0.15">
      <c r="A113" s="39"/>
      <c r="B113" s="33"/>
      <c r="C113" s="34"/>
      <c r="D113" s="35"/>
      <c r="E113" s="36"/>
      <c r="F113" s="35"/>
      <c r="G113" s="35"/>
      <c r="H113" s="35"/>
      <c r="I113" s="35"/>
      <c r="J113" s="35"/>
      <c r="K113" s="38"/>
    </row>
    <row r="114" spans="1:11" s="37" customFormat="1" x14ac:dyDescent="0.15">
      <c r="A114" s="39"/>
      <c r="B114" s="33"/>
      <c r="C114" s="34"/>
      <c r="D114" s="35"/>
      <c r="E114" s="36"/>
      <c r="F114" s="35"/>
      <c r="G114" s="35"/>
      <c r="H114" s="35"/>
      <c r="I114" s="35"/>
      <c r="J114" s="35"/>
      <c r="K114" s="38"/>
    </row>
    <row r="115" spans="1:11" s="37" customFormat="1" x14ac:dyDescent="0.15">
      <c r="A115" s="39"/>
      <c r="B115" s="33"/>
      <c r="C115" s="34"/>
      <c r="D115" s="35"/>
      <c r="E115" s="36"/>
      <c r="F115" s="35"/>
      <c r="G115" s="35"/>
      <c r="H115" s="35"/>
      <c r="I115" s="35"/>
      <c r="J115" s="35"/>
      <c r="K115" s="38"/>
    </row>
    <row r="116" spans="1:11" s="37" customFormat="1" x14ac:dyDescent="0.15">
      <c r="A116" s="39"/>
      <c r="B116" s="33"/>
      <c r="C116" s="34"/>
      <c r="D116" s="35"/>
      <c r="E116" s="36"/>
      <c r="F116" s="35"/>
      <c r="G116" s="35"/>
      <c r="H116" s="35"/>
      <c r="I116" s="35"/>
      <c r="J116" s="35"/>
      <c r="K116" s="38"/>
    </row>
    <row r="117" spans="1:11" s="37" customFormat="1" x14ac:dyDescent="0.15">
      <c r="A117" s="39"/>
      <c r="B117" s="33"/>
      <c r="C117" s="34"/>
      <c r="D117" s="35"/>
      <c r="E117" s="36"/>
      <c r="F117" s="35"/>
      <c r="G117" s="35"/>
      <c r="H117" s="35"/>
      <c r="I117" s="35"/>
      <c r="J117" s="35"/>
      <c r="K117" s="38"/>
    </row>
    <row r="118" spans="1:11" s="37" customFormat="1" x14ac:dyDescent="0.15">
      <c r="A118" s="39"/>
      <c r="B118" s="33"/>
      <c r="C118" s="34"/>
      <c r="D118" s="35"/>
      <c r="E118" s="36"/>
      <c r="F118" s="35"/>
      <c r="G118" s="35"/>
      <c r="H118" s="35"/>
      <c r="I118" s="35"/>
      <c r="J118" s="35"/>
      <c r="K118" s="38"/>
    </row>
    <row r="119" spans="1:11" s="37" customFormat="1" x14ac:dyDescent="0.15">
      <c r="A119" s="39"/>
      <c r="B119" s="33"/>
      <c r="C119" s="34"/>
      <c r="D119" s="35"/>
      <c r="E119" s="36"/>
      <c r="F119" s="35"/>
      <c r="G119" s="35"/>
      <c r="H119" s="35"/>
      <c r="I119" s="35"/>
      <c r="J119" s="35"/>
      <c r="K119" s="38"/>
    </row>
    <row r="120" spans="1:11" x14ac:dyDescent="0.15">
      <c r="A120" s="40"/>
    </row>
    <row r="121" spans="1:11" x14ac:dyDescent="0.15">
      <c r="A121" s="40"/>
    </row>
    <row r="122" spans="1:11" x14ac:dyDescent="0.15">
      <c r="A122" s="40"/>
    </row>
    <row r="123" spans="1:11" x14ac:dyDescent="0.15">
      <c r="A123" s="40"/>
    </row>
    <row r="124" spans="1:11" x14ac:dyDescent="0.15">
      <c r="A124" s="40"/>
    </row>
    <row r="125" spans="1:11" x14ac:dyDescent="0.15">
      <c r="A125" s="40"/>
    </row>
    <row r="126" spans="1:11" x14ac:dyDescent="0.15">
      <c r="A126" s="40"/>
    </row>
    <row r="127" spans="1:11" x14ac:dyDescent="0.15">
      <c r="A127" s="40"/>
    </row>
    <row r="128" spans="1:11" x14ac:dyDescent="0.15">
      <c r="A128" s="40"/>
    </row>
    <row r="129" spans="1:1" x14ac:dyDescent="0.15">
      <c r="A129" s="40"/>
    </row>
    <row r="130" spans="1:1" x14ac:dyDescent="0.15">
      <c r="A130" s="40"/>
    </row>
    <row r="131" spans="1:1" x14ac:dyDescent="0.15">
      <c r="A131" s="40"/>
    </row>
    <row r="132" spans="1:1" x14ac:dyDescent="0.15">
      <c r="A132" s="40"/>
    </row>
    <row r="133" spans="1:1" x14ac:dyDescent="0.15">
      <c r="A133" s="40"/>
    </row>
    <row r="134" spans="1:1" x14ac:dyDescent="0.15">
      <c r="A134" s="40"/>
    </row>
    <row r="135" spans="1:1" x14ac:dyDescent="0.15">
      <c r="A135" s="40"/>
    </row>
    <row r="136" spans="1:1" x14ac:dyDescent="0.15">
      <c r="A136" s="40"/>
    </row>
    <row r="137" spans="1:1" x14ac:dyDescent="0.15">
      <c r="A137" s="40"/>
    </row>
    <row r="138" spans="1:1" x14ac:dyDescent="0.15">
      <c r="A138" s="40"/>
    </row>
    <row r="139" spans="1:1" x14ac:dyDescent="0.15">
      <c r="A139" s="40"/>
    </row>
    <row r="140" spans="1:1" x14ac:dyDescent="0.15">
      <c r="A140" s="40"/>
    </row>
    <row r="141" spans="1:1" x14ac:dyDescent="0.15">
      <c r="A141" s="40"/>
    </row>
    <row r="142" spans="1:1" x14ac:dyDescent="0.15">
      <c r="A142" s="40"/>
    </row>
    <row r="143" spans="1:1" x14ac:dyDescent="0.15">
      <c r="A143" s="40"/>
    </row>
    <row r="144" spans="1:1" x14ac:dyDescent="0.15">
      <c r="A144" s="40"/>
    </row>
    <row r="145" spans="1:1" x14ac:dyDescent="0.15">
      <c r="A145" s="40"/>
    </row>
    <row r="146" spans="1:1" x14ac:dyDescent="0.15">
      <c r="A146" s="40"/>
    </row>
    <row r="147" spans="1:1" x14ac:dyDescent="0.15">
      <c r="A147" s="40"/>
    </row>
    <row r="148" spans="1:1" x14ac:dyDescent="0.15">
      <c r="A148" s="40"/>
    </row>
    <row r="149" spans="1:1" x14ac:dyDescent="0.15">
      <c r="A149" s="40"/>
    </row>
    <row r="162" spans="1:7" x14ac:dyDescent="0.15">
      <c r="A162" s="13"/>
      <c r="B162" s="13"/>
      <c r="C162" s="13"/>
      <c r="D162" s="13"/>
      <c r="E162" s="13"/>
      <c r="F162" s="13"/>
      <c r="G162" s="13"/>
    </row>
    <row r="163" spans="1:7" x14ac:dyDescent="0.15">
      <c r="A163" s="13"/>
      <c r="B163" s="13"/>
      <c r="C163" s="13"/>
      <c r="D163" s="13"/>
      <c r="E163" s="13"/>
      <c r="F163" s="13"/>
      <c r="G163" s="13"/>
    </row>
    <row r="164" spans="1:7" x14ac:dyDescent="0.15">
      <c r="A164" s="13"/>
      <c r="B164" s="13"/>
      <c r="C164" s="13"/>
      <c r="D164" s="13"/>
      <c r="E164" s="13"/>
      <c r="F164" s="13"/>
      <c r="G164" s="13"/>
    </row>
    <row r="165" spans="1:7" x14ac:dyDescent="0.15">
      <c r="A165" s="13"/>
      <c r="B165" s="13"/>
      <c r="C165" s="13"/>
      <c r="D165" s="13"/>
      <c r="E165" s="13"/>
      <c r="F165" s="13"/>
      <c r="G165" s="13"/>
    </row>
    <row r="166" spans="1:7" x14ac:dyDescent="0.15">
      <c r="A166" s="13"/>
      <c r="B166" s="13"/>
      <c r="C166" s="13"/>
      <c r="D166" s="13"/>
      <c r="E166" s="13"/>
      <c r="F166" s="13"/>
      <c r="G166" s="13"/>
    </row>
    <row r="167" spans="1:7" x14ac:dyDescent="0.15">
      <c r="A167" s="13"/>
      <c r="B167" s="13"/>
      <c r="C167" s="13"/>
      <c r="D167" s="13"/>
      <c r="E167" s="13"/>
      <c r="F167" s="13"/>
      <c r="G167" s="13"/>
    </row>
    <row r="168" spans="1:7" x14ac:dyDescent="0.15">
      <c r="A168" s="13"/>
      <c r="B168" s="13"/>
      <c r="C168" s="13"/>
      <c r="D168" s="13"/>
      <c r="E168" s="13"/>
      <c r="F168" s="13"/>
      <c r="G168" s="13"/>
    </row>
    <row r="169" spans="1:7" x14ac:dyDescent="0.15">
      <c r="A169" s="13"/>
      <c r="B169" s="13"/>
      <c r="C169" s="13"/>
      <c r="D169" s="13"/>
      <c r="E169" s="13"/>
      <c r="F169" s="13"/>
      <c r="G169" s="13"/>
    </row>
    <row r="170" spans="1:7" x14ac:dyDescent="0.15">
      <c r="A170" s="13"/>
      <c r="B170" s="13"/>
      <c r="C170" s="13"/>
      <c r="D170" s="13"/>
      <c r="E170" s="13"/>
      <c r="F170" s="13"/>
      <c r="G170" s="13"/>
    </row>
    <row r="171" spans="1:7" x14ac:dyDescent="0.15">
      <c r="A171" s="13"/>
      <c r="B171" s="13"/>
      <c r="C171" s="13"/>
      <c r="D171" s="13"/>
      <c r="E171" s="13"/>
      <c r="F171" s="13"/>
      <c r="G171" s="13"/>
    </row>
    <row r="172" spans="1:7" x14ac:dyDescent="0.15">
      <c r="A172" s="13"/>
      <c r="B172" s="13"/>
      <c r="C172" s="13"/>
      <c r="D172" s="13"/>
      <c r="E172" s="13"/>
      <c r="F172" s="13"/>
      <c r="G172" s="13"/>
    </row>
    <row r="173" spans="1:7" x14ac:dyDescent="0.15">
      <c r="A173" s="13"/>
      <c r="B173" s="13"/>
      <c r="C173" s="13"/>
      <c r="D173" s="13"/>
      <c r="E173" s="13"/>
      <c r="F173" s="13"/>
      <c r="G173" s="13"/>
    </row>
    <row r="174" spans="1:7" x14ac:dyDescent="0.15">
      <c r="A174" s="13"/>
      <c r="B174" s="13"/>
      <c r="C174" s="13"/>
      <c r="D174" s="13"/>
      <c r="E174" s="13"/>
      <c r="F174" s="13"/>
      <c r="G174" s="13"/>
    </row>
    <row r="175" spans="1:7" x14ac:dyDescent="0.15">
      <c r="A175" s="13"/>
      <c r="B175" s="13"/>
      <c r="C175" s="13"/>
      <c r="D175" s="13"/>
      <c r="E175" s="13"/>
      <c r="F175" s="13"/>
      <c r="G175" s="13"/>
    </row>
    <row r="176" spans="1:7" x14ac:dyDescent="0.15">
      <c r="A176" s="13"/>
      <c r="B176" s="13"/>
      <c r="C176" s="13"/>
      <c r="D176" s="13"/>
      <c r="E176" s="13"/>
      <c r="F176" s="13"/>
      <c r="G176" s="13"/>
    </row>
    <row r="177" spans="1:7" x14ac:dyDescent="0.15">
      <c r="A177" s="13"/>
      <c r="B177" s="13"/>
      <c r="C177" s="13"/>
      <c r="D177" s="13"/>
      <c r="E177" s="13"/>
      <c r="F177" s="13"/>
      <c r="G177" s="13"/>
    </row>
    <row r="178" spans="1:7" x14ac:dyDescent="0.15">
      <c r="A178" s="13"/>
      <c r="B178" s="13"/>
      <c r="C178" s="13"/>
      <c r="D178" s="13"/>
      <c r="E178" s="13"/>
      <c r="F178" s="13"/>
      <c r="G178" s="13"/>
    </row>
    <row r="179" spans="1:7" x14ac:dyDescent="0.15">
      <c r="A179" s="13"/>
      <c r="B179" s="13"/>
      <c r="C179" s="13"/>
      <c r="D179" s="13"/>
      <c r="E179" s="13"/>
      <c r="F179" s="13"/>
      <c r="G179" s="13"/>
    </row>
    <row r="180" spans="1:7" x14ac:dyDescent="0.15">
      <c r="A180" s="13"/>
      <c r="B180" s="13"/>
      <c r="C180" s="13"/>
      <c r="D180" s="13"/>
      <c r="E180" s="13"/>
      <c r="F180" s="13"/>
      <c r="G180" s="13"/>
    </row>
    <row r="181" spans="1:7" x14ac:dyDescent="0.15">
      <c r="A181" s="13"/>
      <c r="B181" s="13"/>
      <c r="C181" s="13"/>
      <c r="D181" s="13"/>
      <c r="E181" s="13"/>
      <c r="F181" s="13"/>
      <c r="G181" s="13"/>
    </row>
    <row r="182" spans="1:7" x14ac:dyDescent="0.15">
      <c r="A182" s="13"/>
      <c r="B182" s="13"/>
      <c r="C182" s="13"/>
      <c r="D182" s="13"/>
      <c r="E182" s="13"/>
      <c r="F182" s="13"/>
      <c r="G182" s="13"/>
    </row>
    <row r="183" spans="1:7" x14ac:dyDescent="0.15">
      <c r="A183" s="13"/>
      <c r="B183" s="13"/>
      <c r="C183" s="13"/>
      <c r="D183" s="13"/>
      <c r="E183" s="13"/>
      <c r="F183" s="13"/>
      <c r="G183" s="13"/>
    </row>
    <row r="184" spans="1:7" x14ac:dyDescent="0.15">
      <c r="A184" s="13"/>
      <c r="B184" s="13"/>
      <c r="C184" s="13"/>
      <c r="D184" s="13"/>
      <c r="E184" s="13"/>
      <c r="F184" s="13"/>
      <c r="G184" s="13"/>
    </row>
    <row r="185" spans="1:7" x14ac:dyDescent="0.15">
      <c r="A185" s="13"/>
      <c r="B185" s="13"/>
      <c r="C185" s="13"/>
      <c r="D185" s="13"/>
      <c r="E185" s="13"/>
      <c r="F185" s="13"/>
      <c r="G185" s="13"/>
    </row>
    <row r="186" spans="1:7" x14ac:dyDescent="0.15">
      <c r="A186" s="13"/>
      <c r="B186" s="13"/>
      <c r="C186" s="13"/>
      <c r="D186" s="13"/>
      <c r="E186" s="13"/>
      <c r="F186" s="13"/>
      <c r="G186" s="13"/>
    </row>
    <row r="187" spans="1:7" x14ac:dyDescent="0.15">
      <c r="A187" s="13"/>
      <c r="B187" s="13"/>
      <c r="C187" s="13"/>
      <c r="D187" s="13"/>
      <c r="E187" s="13"/>
      <c r="F187" s="13"/>
      <c r="G187" s="13"/>
    </row>
    <row r="188" spans="1:7" x14ac:dyDescent="0.15">
      <c r="A188" s="13"/>
      <c r="B188" s="13"/>
      <c r="C188" s="13"/>
      <c r="D188" s="13"/>
      <c r="E188" s="13"/>
      <c r="F188" s="13"/>
      <c r="G188" s="13"/>
    </row>
    <row r="189" spans="1:7" x14ac:dyDescent="0.15">
      <c r="A189" s="13"/>
      <c r="B189" s="13"/>
      <c r="C189" s="13"/>
      <c r="D189" s="13"/>
      <c r="E189" s="13"/>
      <c r="F189" s="13"/>
      <c r="G189" s="13"/>
    </row>
    <row r="190" spans="1:7" x14ac:dyDescent="0.15">
      <c r="A190" s="13"/>
      <c r="B190" s="13"/>
      <c r="C190" s="13"/>
      <c r="D190" s="13"/>
      <c r="E190" s="13"/>
      <c r="F190" s="13"/>
      <c r="G190" s="13"/>
    </row>
    <row r="191" spans="1:7" x14ac:dyDescent="0.15">
      <c r="A191" s="13"/>
      <c r="B191" s="13"/>
      <c r="C191" s="13"/>
      <c r="D191" s="13"/>
      <c r="E191" s="13"/>
      <c r="F191" s="13"/>
      <c r="G191" s="13"/>
    </row>
    <row r="192" spans="1:7" x14ac:dyDescent="0.15">
      <c r="A192" s="13"/>
      <c r="B192" s="13"/>
      <c r="C192" s="13"/>
      <c r="D192" s="13"/>
      <c r="E192" s="13"/>
      <c r="F192" s="13"/>
      <c r="G192" s="13"/>
    </row>
    <row r="193" spans="1:7" x14ac:dyDescent="0.15">
      <c r="A193" s="13"/>
      <c r="B193" s="13"/>
      <c r="C193" s="13"/>
      <c r="D193" s="13"/>
      <c r="E193" s="13"/>
      <c r="F193" s="13"/>
      <c r="G193" s="13"/>
    </row>
    <row r="194" spans="1:7" x14ac:dyDescent="0.15">
      <c r="A194" s="13"/>
      <c r="B194" s="13"/>
      <c r="C194" s="13"/>
      <c r="D194" s="13"/>
      <c r="E194" s="13"/>
      <c r="F194" s="13"/>
      <c r="G194" s="13"/>
    </row>
    <row r="195" spans="1:7" x14ac:dyDescent="0.15">
      <c r="A195" s="13"/>
      <c r="B195" s="13"/>
      <c r="C195" s="13"/>
      <c r="D195" s="13"/>
      <c r="E195" s="13"/>
      <c r="F195" s="13"/>
      <c r="G195" s="13"/>
    </row>
    <row r="196" spans="1:7" x14ac:dyDescent="0.15">
      <c r="A196" s="13"/>
      <c r="B196" s="13"/>
      <c r="C196" s="13"/>
      <c r="D196" s="13"/>
      <c r="E196" s="13"/>
      <c r="F196" s="13"/>
      <c r="G196" s="13"/>
    </row>
    <row r="197" spans="1:7" x14ac:dyDescent="0.15">
      <c r="A197" s="13"/>
      <c r="B197" s="13"/>
      <c r="C197" s="13"/>
      <c r="D197" s="13"/>
      <c r="E197" s="13"/>
      <c r="F197" s="13"/>
      <c r="G197" s="13"/>
    </row>
    <row r="198" spans="1:7" x14ac:dyDescent="0.15">
      <c r="A198" s="13"/>
      <c r="B198" s="13"/>
      <c r="C198" s="13"/>
      <c r="D198" s="13"/>
      <c r="E198" s="13"/>
      <c r="F198" s="13"/>
      <c r="G198" s="13"/>
    </row>
    <row r="199" spans="1:7" x14ac:dyDescent="0.15">
      <c r="A199" s="13"/>
      <c r="B199" s="13"/>
      <c r="C199" s="13"/>
      <c r="D199" s="13"/>
      <c r="E199" s="13"/>
      <c r="F199" s="13"/>
      <c r="G199" s="13"/>
    </row>
    <row r="200" spans="1:7" x14ac:dyDescent="0.15">
      <c r="A200" s="13"/>
      <c r="B200" s="13"/>
      <c r="C200" s="13"/>
      <c r="D200" s="13"/>
      <c r="E200" s="13"/>
      <c r="F200" s="13"/>
      <c r="G200" s="13"/>
    </row>
    <row r="201" spans="1:7" x14ac:dyDescent="0.15">
      <c r="A201" s="13"/>
      <c r="B201" s="13"/>
      <c r="C201" s="13"/>
      <c r="D201" s="13"/>
      <c r="E201" s="13"/>
      <c r="F201" s="13"/>
      <c r="G201" s="13"/>
    </row>
    <row r="202" spans="1:7" x14ac:dyDescent="0.15">
      <c r="A202" s="13"/>
      <c r="B202" s="13"/>
      <c r="C202" s="13"/>
      <c r="D202" s="13"/>
      <c r="E202" s="13"/>
      <c r="F202" s="13"/>
      <c r="G202" s="13"/>
    </row>
    <row r="203" spans="1:7" x14ac:dyDescent="0.15">
      <c r="A203" s="13"/>
      <c r="B203" s="13"/>
      <c r="C203" s="13"/>
      <c r="D203" s="13"/>
      <c r="E203" s="13"/>
      <c r="F203" s="13"/>
      <c r="G203" s="13"/>
    </row>
    <row r="204" spans="1:7" x14ac:dyDescent="0.15">
      <c r="A204" s="13"/>
      <c r="B204" s="13"/>
      <c r="C204" s="13"/>
      <c r="D204" s="13"/>
      <c r="E204" s="13"/>
      <c r="F204" s="13"/>
      <c r="G204" s="13"/>
    </row>
    <row r="205" spans="1:7" x14ac:dyDescent="0.15">
      <c r="A205" s="13"/>
      <c r="B205" s="13"/>
      <c r="C205" s="13"/>
      <c r="D205" s="13"/>
      <c r="E205" s="13"/>
      <c r="F205" s="13"/>
      <c r="G205" s="13"/>
    </row>
    <row r="206" spans="1:7" x14ac:dyDescent="0.15">
      <c r="A206" s="13"/>
      <c r="B206" s="13"/>
      <c r="C206" s="13"/>
      <c r="D206" s="13"/>
      <c r="E206" s="13"/>
      <c r="F206" s="13"/>
      <c r="G206" s="13"/>
    </row>
    <row r="207" spans="1:7" x14ac:dyDescent="0.15">
      <c r="A207" s="13"/>
      <c r="B207" s="13"/>
      <c r="C207" s="13"/>
      <c r="D207" s="13"/>
      <c r="E207" s="13"/>
      <c r="F207" s="13"/>
      <c r="G207" s="13"/>
    </row>
    <row r="208" spans="1:7" x14ac:dyDescent="0.15">
      <c r="A208" s="13"/>
      <c r="B208" s="13"/>
      <c r="C208" s="13"/>
      <c r="D208" s="13"/>
      <c r="E208" s="13"/>
      <c r="F208" s="13"/>
      <c r="G208" s="13"/>
    </row>
    <row r="209" spans="1:7" x14ac:dyDescent="0.15">
      <c r="A209" s="13"/>
      <c r="B209" s="13"/>
      <c r="C209" s="13"/>
      <c r="D209" s="13"/>
      <c r="E209" s="13"/>
      <c r="F209" s="13"/>
      <c r="G209" s="13"/>
    </row>
    <row r="210" spans="1:7" x14ac:dyDescent="0.15">
      <c r="A210" s="13"/>
      <c r="B210" s="13"/>
      <c r="C210" s="13"/>
      <c r="D210" s="13"/>
      <c r="E210" s="13"/>
      <c r="F210" s="13"/>
      <c r="G210" s="13"/>
    </row>
    <row r="211" spans="1:7" x14ac:dyDescent="0.15">
      <c r="A211" s="13"/>
      <c r="B211" s="13"/>
      <c r="C211" s="13"/>
      <c r="D211" s="13"/>
      <c r="E211" s="13"/>
      <c r="F211" s="13"/>
      <c r="G211" s="13"/>
    </row>
    <row r="212" spans="1:7" x14ac:dyDescent="0.15">
      <c r="A212" s="13"/>
      <c r="B212" s="13"/>
      <c r="C212" s="13"/>
      <c r="D212" s="13"/>
      <c r="E212" s="13"/>
      <c r="F212" s="13"/>
      <c r="G212" s="13"/>
    </row>
    <row r="213" spans="1:7" x14ac:dyDescent="0.15">
      <c r="A213" s="13"/>
      <c r="B213" s="13"/>
      <c r="C213" s="13"/>
      <c r="D213" s="13"/>
      <c r="E213" s="13"/>
      <c r="F213" s="13"/>
      <c r="G213" s="13"/>
    </row>
    <row r="214" spans="1:7" x14ac:dyDescent="0.15">
      <c r="A214" s="13"/>
      <c r="B214" s="13"/>
      <c r="C214" s="13"/>
      <c r="D214" s="13"/>
      <c r="E214" s="13"/>
      <c r="F214" s="13"/>
      <c r="G214" s="13"/>
    </row>
    <row r="215" spans="1:7" x14ac:dyDescent="0.15">
      <c r="A215" s="13"/>
      <c r="B215" s="13"/>
      <c r="C215" s="13"/>
      <c r="D215" s="13"/>
      <c r="E215" s="13"/>
      <c r="F215" s="13"/>
      <c r="G215" s="13"/>
    </row>
    <row r="216" spans="1:7" x14ac:dyDescent="0.15">
      <c r="A216" s="13"/>
      <c r="B216" s="13"/>
      <c r="C216" s="13"/>
      <c r="D216" s="13"/>
      <c r="E216" s="13"/>
      <c r="F216" s="13"/>
      <c r="G216" s="13"/>
    </row>
    <row r="217" spans="1:7" x14ac:dyDescent="0.15">
      <c r="A217" s="13"/>
      <c r="B217" s="13"/>
      <c r="C217" s="13"/>
      <c r="D217" s="13"/>
      <c r="E217" s="13"/>
      <c r="F217" s="13"/>
      <c r="G217" s="13"/>
    </row>
    <row r="218" spans="1:7" x14ac:dyDescent="0.15">
      <c r="A218" s="13"/>
      <c r="B218" s="13"/>
      <c r="C218" s="13"/>
      <c r="D218" s="13"/>
      <c r="E218" s="13"/>
      <c r="F218" s="13"/>
      <c r="G218" s="13"/>
    </row>
    <row r="219" spans="1:7" x14ac:dyDescent="0.15">
      <c r="A219" s="13"/>
      <c r="B219" s="13"/>
      <c r="C219" s="13"/>
      <c r="D219" s="13"/>
      <c r="E219" s="13"/>
      <c r="F219" s="13"/>
      <c r="G219" s="13"/>
    </row>
    <row r="220" spans="1:7" x14ac:dyDescent="0.15">
      <c r="A220" s="13"/>
      <c r="B220" s="13"/>
      <c r="C220" s="13"/>
      <c r="D220" s="13"/>
      <c r="E220" s="13"/>
      <c r="F220" s="13"/>
      <c r="G220" s="13"/>
    </row>
    <row r="221" spans="1:7" x14ac:dyDescent="0.15">
      <c r="A221" s="13"/>
      <c r="B221" s="13"/>
      <c r="C221" s="13"/>
      <c r="D221" s="13"/>
      <c r="E221" s="13"/>
      <c r="F221" s="13"/>
      <c r="G221" s="13"/>
    </row>
    <row r="222" spans="1:7" x14ac:dyDescent="0.15">
      <c r="A222" s="13"/>
      <c r="B222" s="13"/>
      <c r="C222" s="13"/>
      <c r="D222" s="13"/>
      <c r="E222" s="13"/>
      <c r="F222" s="13"/>
      <c r="G222" s="13"/>
    </row>
    <row r="223" spans="1:7" x14ac:dyDescent="0.15">
      <c r="A223" s="13"/>
      <c r="B223" s="13"/>
      <c r="C223" s="13"/>
      <c r="D223" s="13"/>
      <c r="E223" s="13"/>
      <c r="F223" s="13"/>
      <c r="G223" s="13"/>
    </row>
    <row r="224" spans="1:7" x14ac:dyDescent="0.15">
      <c r="A224" s="13"/>
      <c r="B224" s="13"/>
      <c r="C224" s="13"/>
      <c r="D224" s="13"/>
      <c r="E224" s="13"/>
      <c r="F224" s="13"/>
      <c r="G224" s="13"/>
    </row>
    <row r="225" spans="1:7" x14ac:dyDescent="0.15">
      <c r="A225" s="13"/>
      <c r="B225" s="13"/>
      <c r="C225" s="13"/>
      <c r="D225" s="13"/>
      <c r="E225" s="13"/>
      <c r="F225" s="13"/>
      <c r="G225" s="13"/>
    </row>
    <row r="226" spans="1:7" x14ac:dyDescent="0.15">
      <c r="A226" s="13"/>
      <c r="B226" s="13"/>
      <c r="C226" s="13"/>
      <c r="D226" s="13"/>
      <c r="E226" s="13"/>
      <c r="F226" s="13"/>
      <c r="G226" s="13"/>
    </row>
    <row r="227" spans="1:7" x14ac:dyDescent="0.15">
      <c r="A227" s="13"/>
      <c r="B227" s="13"/>
      <c r="C227" s="13"/>
      <c r="D227" s="13"/>
      <c r="E227" s="13"/>
      <c r="F227" s="13"/>
      <c r="G227" s="13"/>
    </row>
    <row r="228" spans="1:7" x14ac:dyDescent="0.15">
      <c r="A228" s="13"/>
      <c r="B228" s="13"/>
      <c r="C228" s="13"/>
      <c r="D228" s="13"/>
      <c r="E228" s="13"/>
      <c r="F228" s="13"/>
      <c r="G228" s="13"/>
    </row>
    <row r="229" spans="1:7" x14ac:dyDescent="0.15">
      <c r="A229" s="13"/>
      <c r="B229" s="13"/>
      <c r="C229" s="13"/>
      <c r="D229" s="13"/>
      <c r="E229" s="13"/>
      <c r="F229" s="13"/>
      <c r="G229" s="13"/>
    </row>
    <row r="230" spans="1:7" x14ac:dyDescent="0.15">
      <c r="A230" s="13"/>
      <c r="B230" s="13"/>
      <c r="C230" s="13"/>
      <c r="D230" s="13"/>
      <c r="E230" s="13"/>
      <c r="F230" s="13"/>
      <c r="G230" s="13"/>
    </row>
    <row r="231" spans="1:7" x14ac:dyDescent="0.15">
      <c r="A231" s="13"/>
      <c r="B231" s="13"/>
      <c r="C231" s="13"/>
      <c r="D231" s="13"/>
      <c r="E231" s="13"/>
      <c r="F231" s="13"/>
      <c r="G231" s="13"/>
    </row>
    <row r="232" spans="1:7" x14ac:dyDescent="0.15">
      <c r="A232" s="13"/>
      <c r="B232" s="13"/>
      <c r="C232" s="13"/>
      <c r="D232" s="13"/>
      <c r="E232" s="13"/>
      <c r="F232" s="13"/>
      <c r="G232" s="13"/>
    </row>
    <row r="233" spans="1:7" x14ac:dyDescent="0.15">
      <c r="A233" s="13"/>
      <c r="B233" s="13"/>
      <c r="C233" s="13"/>
      <c r="D233" s="13"/>
      <c r="E233" s="13"/>
      <c r="F233" s="13"/>
      <c r="G233" s="13"/>
    </row>
    <row r="234" spans="1:7" x14ac:dyDescent="0.15">
      <c r="A234" s="13"/>
      <c r="B234" s="13"/>
      <c r="C234" s="13"/>
      <c r="D234" s="13"/>
      <c r="E234" s="13"/>
      <c r="F234" s="13"/>
      <c r="G234" s="13"/>
    </row>
    <row r="235" spans="1:7" x14ac:dyDescent="0.15">
      <c r="A235" s="13"/>
      <c r="B235" s="13"/>
      <c r="C235" s="13"/>
      <c r="D235" s="13"/>
      <c r="E235" s="13"/>
      <c r="F235" s="13"/>
      <c r="G235" s="13"/>
    </row>
    <row r="236" spans="1:7" x14ac:dyDescent="0.15">
      <c r="A236" s="13"/>
      <c r="B236" s="13"/>
      <c r="C236" s="13"/>
      <c r="D236" s="13"/>
      <c r="E236" s="13"/>
      <c r="F236" s="13"/>
      <c r="G236" s="13"/>
    </row>
    <row r="237" spans="1:7" x14ac:dyDescent="0.15">
      <c r="A237" s="13"/>
      <c r="B237" s="13"/>
      <c r="C237" s="13"/>
      <c r="D237" s="13"/>
      <c r="E237" s="13"/>
      <c r="F237" s="13"/>
      <c r="G237" s="13"/>
    </row>
    <row r="238" spans="1:7" x14ac:dyDescent="0.15">
      <c r="A238" s="13"/>
      <c r="B238" s="13"/>
      <c r="C238" s="13"/>
      <c r="D238" s="13"/>
      <c r="E238" s="13"/>
      <c r="F238" s="13"/>
      <c r="G238" s="13"/>
    </row>
    <row r="239" spans="1:7" x14ac:dyDescent="0.15">
      <c r="A239" s="13"/>
      <c r="B239" s="13"/>
      <c r="C239" s="13"/>
      <c r="D239" s="13"/>
      <c r="E239" s="13"/>
      <c r="F239" s="13"/>
      <c r="G239" s="13"/>
    </row>
    <row r="240" spans="1:7" x14ac:dyDescent="0.15">
      <c r="A240" s="13"/>
      <c r="B240" s="13"/>
      <c r="C240" s="13"/>
      <c r="D240" s="13"/>
      <c r="E240" s="13"/>
      <c r="F240" s="13"/>
      <c r="G240" s="13"/>
    </row>
    <row r="241" spans="1:7" x14ac:dyDescent="0.15">
      <c r="A241" s="13"/>
      <c r="B241" s="13"/>
      <c r="C241" s="13"/>
      <c r="D241" s="13"/>
      <c r="E241" s="13"/>
      <c r="F241" s="13"/>
      <c r="G241" s="13"/>
    </row>
    <row r="242" spans="1:7" x14ac:dyDescent="0.15">
      <c r="A242" s="13"/>
      <c r="B242" s="13"/>
      <c r="C242" s="13"/>
      <c r="D242" s="13"/>
      <c r="E242" s="13"/>
      <c r="F242" s="13"/>
      <c r="G242" s="13"/>
    </row>
    <row r="243" spans="1:7" x14ac:dyDescent="0.15">
      <c r="A243" s="13"/>
      <c r="B243" s="13"/>
      <c r="C243" s="13"/>
      <c r="D243" s="13"/>
      <c r="E243" s="13"/>
      <c r="F243" s="13"/>
      <c r="G243" s="13"/>
    </row>
    <row r="244" spans="1:7" x14ac:dyDescent="0.15">
      <c r="A244" s="13"/>
      <c r="B244" s="13"/>
      <c r="C244" s="13"/>
      <c r="D244" s="13"/>
      <c r="E244" s="13"/>
      <c r="F244" s="13"/>
      <c r="G244" s="13"/>
    </row>
    <row r="245" spans="1:7" x14ac:dyDescent="0.15">
      <c r="A245" s="13"/>
      <c r="B245" s="13"/>
      <c r="C245" s="13"/>
      <c r="D245" s="13"/>
      <c r="E245" s="13"/>
      <c r="F245" s="13"/>
      <c r="G245" s="13"/>
    </row>
    <row r="246" spans="1:7" x14ac:dyDescent="0.15">
      <c r="A246" s="13"/>
      <c r="B246" s="13"/>
      <c r="C246" s="13"/>
      <c r="D246" s="13"/>
      <c r="E246" s="13"/>
      <c r="F246" s="13"/>
      <c r="G246" s="13"/>
    </row>
    <row r="247" spans="1:7" x14ac:dyDescent="0.15">
      <c r="A247" s="13"/>
      <c r="B247" s="13"/>
      <c r="C247" s="13"/>
      <c r="D247" s="13"/>
      <c r="E247" s="13"/>
      <c r="F247" s="13"/>
      <c r="G247" s="13"/>
    </row>
    <row r="248" spans="1:7" x14ac:dyDescent="0.15">
      <c r="A248" s="13"/>
      <c r="B248" s="13"/>
      <c r="C248" s="13"/>
      <c r="D248" s="13"/>
      <c r="E248" s="13"/>
      <c r="F248" s="13"/>
      <c r="G248" s="13"/>
    </row>
    <row r="249" spans="1:7" x14ac:dyDescent="0.15">
      <c r="A249" s="13"/>
      <c r="B249" s="13"/>
      <c r="C249" s="13"/>
      <c r="D249" s="13"/>
      <c r="E249" s="13"/>
      <c r="F249" s="13"/>
      <c r="G249" s="13"/>
    </row>
    <row r="250" spans="1:7" x14ac:dyDescent="0.15">
      <c r="A250" s="13"/>
      <c r="B250" s="13"/>
      <c r="C250" s="13"/>
      <c r="D250" s="13"/>
      <c r="E250" s="13"/>
      <c r="F250" s="13"/>
      <c r="G250" s="13"/>
    </row>
    <row r="251" spans="1:7" x14ac:dyDescent="0.15">
      <c r="A251" s="13"/>
      <c r="B251" s="13"/>
      <c r="C251" s="13"/>
      <c r="D251" s="13"/>
      <c r="E251" s="13"/>
      <c r="F251" s="13"/>
      <c r="G251" s="13"/>
    </row>
    <row r="252" spans="1:7" x14ac:dyDescent="0.15">
      <c r="A252" s="13"/>
      <c r="B252" s="13"/>
      <c r="C252" s="13"/>
      <c r="D252" s="13"/>
      <c r="E252" s="13"/>
      <c r="F252" s="13"/>
      <c r="G252" s="13"/>
    </row>
    <row r="253" spans="1:7" x14ac:dyDescent="0.15">
      <c r="A253" s="13"/>
      <c r="B253" s="13"/>
      <c r="C253" s="13"/>
      <c r="D253" s="13"/>
      <c r="E253" s="13"/>
      <c r="F253" s="13"/>
      <c r="G253" s="13"/>
    </row>
    <row r="254" spans="1:7" x14ac:dyDescent="0.15">
      <c r="A254" s="13"/>
      <c r="B254" s="13"/>
      <c r="C254" s="13"/>
      <c r="D254" s="13"/>
      <c r="E254" s="13"/>
      <c r="F254" s="13"/>
      <c r="G254" s="13"/>
    </row>
    <row r="255" spans="1:7" x14ac:dyDescent="0.15">
      <c r="A255" s="13"/>
      <c r="B255" s="13"/>
      <c r="C255" s="13"/>
      <c r="D255" s="13"/>
      <c r="E255" s="13"/>
      <c r="F255" s="13"/>
      <c r="G255" s="13"/>
    </row>
    <row r="256" spans="1:7" x14ac:dyDescent="0.15">
      <c r="A256" s="13"/>
      <c r="B256" s="13"/>
      <c r="C256" s="13"/>
      <c r="D256" s="13"/>
      <c r="E256" s="13"/>
      <c r="F256" s="13"/>
      <c r="G256" s="13"/>
    </row>
    <row r="257" spans="1:7" x14ac:dyDescent="0.15">
      <c r="A257" s="13"/>
      <c r="B257" s="13"/>
      <c r="C257" s="13"/>
      <c r="D257" s="13"/>
      <c r="E257" s="13"/>
      <c r="F257" s="13"/>
      <c r="G257" s="13"/>
    </row>
    <row r="258" spans="1:7" x14ac:dyDescent="0.15">
      <c r="A258" s="13"/>
      <c r="B258" s="13"/>
      <c r="C258" s="13"/>
      <c r="D258" s="13"/>
      <c r="E258" s="13"/>
      <c r="F258" s="13"/>
      <c r="G258" s="13"/>
    </row>
    <row r="259" spans="1:7" x14ac:dyDescent="0.15">
      <c r="A259" s="13"/>
      <c r="B259" s="13"/>
      <c r="C259" s="13"/>
      <c r="D259" s="13"/>
      <c r="E259" s="13"/>
      <c r="F259" s="13"/>
      <c r="G259" s="13"/>
    </row>
    <row r="260" spans="1:7" x14ac:dyDescent="0.15">
      <c r="A260" s="13"/>
      <c r="B260" s="13"/>
      <c r="C260" s="13"/>
      <c r="D260" s="13"/>
      <c r="E260" s="13"/>
      <c r="F260" s="13"/>
      <c r="G260" s="13"/>
    </row>
    <row r="261" spans="1:7" x14ac:dyDescent="0.15">
      <c r="A261" s="13"/>
      <c r="B261" s="13"/>
      <c r="C261" s="13"/>
      <c r="D261" s="13"/>
      <c r="E261" s="13"/>
      <c r="F261" s="13"/>
      <c r="G261" s="13"/>
    </row>
    <row r="262" spans="1:7" x14ac:dyDescent="0.15">
      <c r="A262" s="13"/>
      <c r="B262" s="13"/>
      <c r="C262" s="13"/>
      <c r="D262" s="13"/>
      <c r="E262" s="13"/>
      <c r="F262" s="13"/>
      <c r="G262" s="13"/>
    </row>
    <row r="263" spans="1:7" x14ac:dyDescent="0.15">
      <c r="A263" s="13"/>
      <c r="B263" s="13"/>
      <c r="C263" s="13"/>
      <c r="D263" s="13"/>
      <c r="E263" s="13"/>
      <c r="F263" s="13"/>
      <c r="G263" s="13"/>
    </row>
    <row r="264" spans="1:7" x14ac:dyDescent="0.15">
      <c r="A264" s="13"/>
      <c r="B264" s="13"/>
      <c r="C264" s="13"/>
      <c r="D264" s="13"/>
      <c r="E264" s="13"/>
      <c r="F264" s="13"/>
      <c r="G264" s="13"/>
    </row>
    <row r="265" spans="1:7" x14ac:dyDescent="0.15">
      <c r="A265" s="13"/>
      <c r="B265" s="13"/>
      <c r="C265" s="13"/>
      <c r="D265" s="13"/>
      <c r="E265" s="13"/>
      <c r="F265" s="13"/>
      <c r="G265" s="13"/>
    </row>
    <row r="266" spans="1:7" x14ac:dyDescent="0.15">
      <c r="A266" s="13"/>
      <c r="B266" s="13"/>
      <c r="C266" s="13"/>
      <c r="D266" s="13"/>
      <c r="E266" s="13"/>
      <c r="F266" s="13"/>
      <c r="G266" s="13"/>
    </row>
    <row r="267" spans="1:7" x14ac:dyDescent="0.15">
      <c r="A267" s="13"/>
      <c r="B267" s="13"/>
      <c r="C267" s="13"/>
      <c r="D267" s="13"/>
      <c r="E267" s="13"/>
      <c r="F267" s="13"/>
      <c r="G267" s="13"/>
    </row>
    <row r="268" spans="1:7" x14ac:dyDescent="0.15">
      <c r="A268" s="13"/>
      <c r="B268" s="13"/>
      <c r="C268" s="13"/>
      <c r="D268" s="13"/>
      <c r="E268" s="13"/>
      <c r="F268" s="13"/>
      <c r="G268" s="13"/>
    </row>
    <row r="269" spans="1:7" x14ac:dyDescent="0.15">
      <c r="A269" s="13"/>
      <c r="B269" s="13"/>
      <c r="C269" s="13"/>
      <c r="D269" s="13"/>
      <c r="E269" s="13"/>
      <c r="F269" s="13"/>
      <c r="G269" s="13"/>
    </row>
    <row r="270" spans="1:7" x14ac:dyDescent="0.15">
      <c r="A270" s="13"/>
      <c r="B270" s="13"/>
      <c r="C270" s="13"/>
      <c r="D270" s="13"/>
      <c r="E270" s="13"/>
      <c r="F270" s="13"/>
      <c r="G270" s="13"/>
    </row>
    <row r="271" spans="1:7" x14ac:dyDescent="0.15">
      <c r="A271" s="13"/>
      <c r="B271" s="13"/>
      <c r="C271" s="13"/>
      <c r="D271" s="13"/>
      <c r="E271" s="13"/>
      <c r="F271" s="13"/>
      <c r="G271" s="13"/>
    </row>
    <row r="272" spans="1:7" x14ac:dyDescent="0.15">
      <c r="A272" s="13"/>
      <c r="B272" s="13"/>
      <c r="C272" s="13"/>
      <c r="D272" s="13"/>
      <c r="E272" s="13"/>
      <c r="F272" s="13"/>
      <c r="G272" s="13"/>
    </row>
    <row r="273" spans="1:7" x14ac:dyDescent="0.15">
      <c r="A273" s="13"/>
      <c r="B273" s="13"/>
      <c r="C273" s="13"/>
      <c r="D273" s="13"/>
      <c r="E273" s="13"/>
      <c r="F273" s="13"/>
      <c r="G273" s="13"/>
    </row>
    <row r="274" spans="1:7" x14ac:dyDescent="0.15">
      <c r="A274" s="13"/>
      <c r="B274" s="13"/>
      <c r="C274" s="13"/>
      <c r="D274" s="13"/>
      <c r="E274" s="13"/>
      <c r="F274" s="13"/>
      <c r="G274" s="13"/>
    </row>
    <row r="275" spans="1:7" x14ac:dyDescent="0.15">
      <c r="A275" s="13"/>
      <c r="B275" s="13"/>
      <c r="C275" s="13"/>
      <c r="D275" s="13"/>
      <c r="E275" s="13"/>
      <c r="F275" s="13"/>
      <c r="G275" s="13"/>
    </row>
    <row r="276" spans="1:7" x14ac:dyDescent="0.15">
      <c r="A276" s="13"/>
      <c r="B276" s="13"/>
      <c r="C276" s="13"/>
      <c r="D276" s="13"/>
      <c r="E276" s="13"/>
      <c r="F276" s="13"/>
      <c r="G276" s="13"/>
    </row>
    <row r="277" spans="1:7" x14ac:dyDescent="0.15">
      <c r="A277" s="13"/>
      <c r="B277" s="13"/>
      <c r="C277" s="13"/>
      <c r="D277" s="13"/>
      <c r="E277" s="13"/>
      <c r="F277" s="13"/>
      <c r="G277" s="13"/>
    </row>
    <row r="278" spans="1:7" x14ac:dyDescent="0.15">
      <c r="A278" s="13"/>
      <c r="B278" s="13"/>
      <c r="C278" s="13"/>
      <c r="D278" s="13"/>
      <c r="E278" s="13"/>
      <c r="F278" s="13"/>
      <c r="G278" s="13"/>
    </row>
    <row r="279" spans="1:7" x14ac:dyDescent="0.15">
      <c r="A279" s="13"/>
      <c r="B279" s="13"/>
      <c r="C279" s="13"/>
      <c r="D279" s="13"/>
      <c r="E279" s="13"/>
      <c r="F279" s="13"/>
      <c r="G279" s="13"/>
    </row>
    <row r="280" spans="1:7" x14ac:dyDescent="0.15">
      <c r="A280" s="13"/>
      <c r="B280" s="13"/>
      <c r="C280" s="13"/>
      <c r="D280" s="13"/>
      <c r="E280" s="13"/>
      <c r="F280" s="13"/>
      <c r="G280" s="13"/>
    </row>
    <row r="281" spans="1:7" x14ac:dyDescent="0.15">
      <c r="A281" s="13"/>
      <c r="B281" s="13"/>
      <c r="C281" s="13"/>
      <c r="D281" s="13"/>
      <c r="E281" s="13"/>
      <c r="F281" s="13"/>
      <c r="G281" s="13"/>
    </row>
    <row r="282" spans="1:7" x14ac:dyDescent="0.15">
      <c r="A282" s="13"/>
      <c r="B282" s="13"/>
      <c r="C282" s="13"/>
      <c r="D282" s="13"/>
      <c r="E282" s="13"/>
      <c r="F282" s="13"/>
      <c r="G282" s="13"/>
    </row>
    <row r="283" spans="1:7" x14ac:dyDescent="0.15">
      <c r="A283" s="13"/>
      <c r="B283" s="13"/>
      <c r="C283" s="13"/>
      <c r="D283" s="13"/>
      <c r="E283" s="13"/>
      <c r="F283" s="13"/>
      <c r="G283" s="13"/>
    </row>
    <row r="284" spans="1:7" x14ac:dyDescent="0.15">
      <c r="A284" s="13"/>
      <c r="B284" s="13"/>
      <c r="C284" s="13"/>
      <c r="D284" s="13"/>
      <c r="E284" s="13"/>
      <c r="F284" s="13"/>
      <c r="G284" s="13"/>
    </row>
    <row r="285" spans="1:7" x14ac:dyDescent="0.15">
      <c r="A285" s="13"/>
      <c r="B285" s="13"/>
      <c r="C285" s="13"/>
      <c r="D285" s="13"/>
      <c r="E285" s="13"/>
      <c r="F285" s="13"/>
      <c r="G285" s="13"/>
    </row>
    <row r="286" spans="1:7" x14ac:dyDescent="0.15">
      <c r="A286" s="13"/>
      <c r="B286" s="13"/>
      <c r="C286" s="13"/>
      <c r="D286" s="13"/>
      <c r="E286" s="13"/>
      <c r="F286" s="13"/>
      <c r="G286" s="13"/>
    </row>
    <row r="287" spans="1:7" x14ac:dyDescent="0.15">
      <c r="A287" s="13"/>
      <c r="B287" s="13"/>
      <c r="C287" s="13"/>
      <c r="D287" s="13"/>
      <c r="E287" s="13"/>
      <c r="F287" s="13"/>
      <c r="G287" s="13"/>
    </row>
    <row r="288" spans="1:7" x14ac:dyDescent="0.15">
      <c r="A288" s="13"/>
      <c r="B288" s="13"/>
      <c r="C288" s="13"/>
      <c r="D288" s="13"/>
      <c r="E288" s="13"/>
      <c r="F288" s="13"/>
      <c r="G288" s="13"/>
    </row>
    <row r="289" spans="1:11" x14ac:dyDescent="0.15">
      <c r="A289" s="13"/>
      <c r="B289" s="13"/>
      <c r="C289" s="13"/>
      <c r="D289" s="13"/>
      <c r="E289" s="13"/>
      <c r="F289" s="13"/>
      <c r="G289" s="13"/>
    </row>
    <row r="292" spans="1:11" customFormat="1" ht="16" x14ac:dyDescent="0.2">
      <c r="A292" s="47"/>
      <c r="C292" s="48"/>
      <c r="D292" s="49"/>
      <c r="E292" s="50"/>
      <c r="F292" s="43"/>
      <c r="G292" s="49"/>
      <c r="H292" s="49"/>
      <c r="I292" s="49"/>
      <c r="J292" s="49"/>
      <c r="K292" s="51"/>
    </row>
    <row r="293" spans="1:11" s="31" customFormat="1" x14ac:dyDescent="0.15">
      <c r="A293" s="52" t="s">
        <v>153</v>
      </c>
      <c r="B293" s="53" t="s">
        <v>153</v>
      </c>
      <c r="C293" s="54"/>
      <c r="D293" s="55" t="s">
        <v>154</v>
      </c>
      <c r="E293" s="56">
        <f>SUM(E3:E292)</f>
        <v>1133266</v>
      </c>
      <c r="F293" s="43"/>
      <c r="G293" s="55">
        <f>SUM(G3:G291)</f>
        <v>1303255.8999999994</v>
      </c>
      <c r="H293" s="55"/>
      <c r="I293" s="55"/>
      <c r="J293" s="55"/>
      <c r="K293" s="45"/>
    </row>
    <row r="294" spans="1:11" customFormat="1" ht="17" thickBot="1" x14ac:dyDescent="0.25">
      <c r="A294" s="57"/>
      <c r="B294" s="58"/>
      <c r="C294" s="59"/>
      <c r="D294" s="60"/>
      <c r="E294" s="61"/>
      <c r="F294" s="43"/>
      <c r="G294" s="60"/>
      <c r="H294" s="60"/>
      <c r="I294" s="60"/>
      <c r="J294" s="60"/>
      <c r="K294" s="62"/>
    </row>
  </sheetData>
  <mergeCells count="1">
    <mergeCell ref="F1:K1"/>
  </mergeCells>
  <phoneticPr fontId="10" type="noConversion"/>
  <pageMargins left="0.25" right="0.25" top="0.75" bottom="0.75" header="0.3" footer="0.3"/>
  <pageSetup scale="28" fitToWidth="2" fitToHeight="2" orientation="landscape" horizontalDpi="0" verticalDpi="0"/>
  <rowBreaks count="1" manualBreakCount="1">
    <brk id="79" max="16383" man="1"/>
  </rowBreaks>
  <colBreaks count="1" manualBreakCount="1">
    <brk id="12" max="1048575" man="1"/>
  </colBreaks>
  <ignoredErrors>
    <ignoredError sqref="A3:A7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Liquidation Deal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2016-05-24T21:50:10Z</cp:lastPrinted>
  <dcterms:created xsi:type="dcterms:W3CDTF">2016-05-23T23:52:28Z</dcterms:created>
  <dcterms:modified xsi:type="dcterms:W3CDTF">2016-05-24T23:23:26Z</dcterms:modified>
</cp:coreProperties>
</file>